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30" windowHeight="7275" activeTab="0"/>
  </bookViews>
  <sheets>
    <sheet name="SHALAMAR MASTER DATA" sheetId="1" r:id="rId1"/>
    <sheet name="SUMMARY" sheetId="2" r:id="rId2"/>
  </sheets>
  <definedNames>
    <definedName name="_xlnm.Print_Area" localSheetId="0">'SHALAMAR MASTER DATA'!$A$1:$I$564</definedName>
    <definedName name="_xlnm.Print_Titles" localSheetId="0">'SHALAMAR MASTER DATA'!$1:$7</definedName>
  </definedNames>
  <calcPr fullCalcOnLoad="1"/>
</workbook>
</file>

<file path=xl/sharedStrings.xml><?xml version="1.0" encoding="utf-8"?>
<sst xmlns="http://schemas.openxmlformats.org/spreadsheetml/2006/main" count="1912" uniqueCount="1091">
  <si>
    <t>01</t>
  </si>
  <si>
    <t>01-01</t>
  </si>
  <si>
    <t>Unit</t>
  </si>
  <si>
    <t>Qty</t>
  </si>
  <si>
    <t>Unit price (USD)</t>
  </si>
  <si>
    <t>Total (USD)</t>
  </si>
  <si>
    <t>01-02</t>
  </si>
  <si>
    <t>Code</t>
  </si>
  <si>
    <t>Description</t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</si>
  <si>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</si>
  <si>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</si>
  <si>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</si>
  <si>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</si>
  <si>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</si>
  <si>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</si>
  <si>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</si>
  <si>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</si>
  <si>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</si>
  <si>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01-12</t>
  </si>
  <si>
    <t>01-13</t>
  </si>
  <si>
    <t>02-02</t>
  </si>
  <si>
    <t>a) Flat Bottom</t>
  </si>
  <si>
    <t>b) Vertical Bottom</t>
  </si>
  <si>
    <t>c) Boot topping</t>
  </si>
  <si>
    <t>d) Top side</t>
  </si>
  <si>
    <t>e) Main Deck</t>
  </si>
  <si>
    <t>02-03</t>
  </si>
  <si>
    <t>03</t>
  </si>
  <si>
    <t>03-01</t>
  </si>
  <si>
    <t>03-02</t>
  </si>
  <si>
    <t>03-03</t>
  </si>
  <si>
    <t>03-04</t>
  </si>
  <si>
    <t>03-05</t>
  </si>
  <si>
    <t>03-06</t>
  </si>
  <si>
    <t>03-07</t>
  </si>
  <si>
    <t>03-08</t>
  </si>
  <si>
    <t>03-10</t>
  </si>
  <si>
    <t>04</t>
  </si>
  <si>
    <t>04-01</t>
  </si>
  <si>
    <t>04-02</t>
  </si>
  <si>
    <t>04-03</t>
  </si>
  <si>
    <t>04-04</t>
  </si>
  <si>
    <t>04-05</t>
  </si>
  <si>
    <t>04-06</t>
  </si>
  <si>
    <t>04-07</t>
  </si>
  <si>
    <t>04-08</t>
  </si>
  <si>
    <t>04-10</t>
  </si>
  <si>
    <t>04-11</t>
  </si>
  <si>
    <t>04-12</t>
  </si>
  <si>
    <t>04-13</t>
  </si>
  <si>
    <t>05</t>
  </si>
  <si>
    <t>CARGO SYSTEM AND PIPING</t>
  </si>
  <si>
    <t>05-01</t>
  </si>
  <si>
    <t>05-02</t>
  </si>
  <si>
    <t>05-03</t>
  </si>
  <si>
    <t>05-04</t>
  </si>
  <si>
    <t>05-05</t>
  </si>
  <si>
    <t>05-06</t>
  </si>
  <si>
    <t>05-07</t>
  </si>
  <si>
    <t>05-08</t>
  </si>
  <si>
    <t>05-09</t>
  </si>
  <si>
    <t>05-10</t>
  </si>
  <si>
    <t>05-11</t>
  </si>
  <si>
    <t>05-12</t>
  </si>
  <si>
    <t>05-13</t>
  </si>
  <si>
    <t>05-14</t>
  </si>
  <si>
    <t>05-15</t>
  </si>
  <si>
    <t>06</t>
  </si>
  <si>
    <t>ACCOMMODATION AND NAVIGATIONAL AIDS</t>
  </si>
  <si>
    <t>06-01</t>
  </si>
  <si>
    <t>06-02</t>
  </si>
  <si>
    <t>06-03</t>
  </si>
  <si>
    <t>07</t>
  </si>
  <si>
    <t>BOILERS</t>
  </si>
  <si>
    <t>07-01</t>
  </si>
  <si>
    <t>07-02</t>
  </si>
  <si>
    <t>07-03</t>
  </si>
  <si>
    <t>07-04</t>
  </si>
  <si>
    <t>08</t>
  </si>
  <si>
    <t>MAIN ENGINE</t>
  </si>
  <si>
    <t>08-01</t>
  </si>
  <si>
    <t>08-02</t>
  </si>
  <si>
    <t>08-03</t>
  </si>
  <si>
    <t>08-04</t>
  </si>
  <si>
    <t>08-05</t>
  </si>
  <si>
    <t>08-06</t>
  </si>
  <si>
    <t>08-07</t>
  </si>
  <si>
    <t>08-08</t>
  </si>
  <si>
    <t>09</t>
  </si>
  <si>
    <t>ENGINE ROOM AUXILIARIES</t>
  </si>
  <si>
    <t>09-01</t>
  </si>
  <si>
    <t>09-02</t>
  </si>
  <si>
    <t>09-03</t>
  </si>
  <si>
    <t>09-04</t>
  </si>
  <si>
    <t>09-05</t>
  </si>
  <si>
    <t>09-06</t>
  </si>
  <si>
    <t>09-07</t>
  </si>
  <si>
    <t>09-08</t>
  </si>
  <si>
    <t>09-09</t>
  </si>
  <si>
    <t>10</t>
  </si>
  <si>
    <t>PUMP ROOM / ENGINE ROOM PIPING &amp; VALVES</t>
  </si>
  <si>
    <t>10-01</t>
  </si>
  <si>
    <t>10-02</t>
  </si>
  <si>
    <t>10-03</t>
  </si>
  <si>
    <t>10-04</t>
  </si>
  <si>
    <t>11</t>
  </si>
  <si>
    <t>DECK MACHINERY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</si>
  <si>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</si>
  <si>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</si>
  <si>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</si>
  <si>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</si>
  <si>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</si>
  <si>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</si>
  <si>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</si>
  <si>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</si>
  <si>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ELECTRICAL MACHINERY</t>
  </si>
  <si>
    <t>12-01</t>
  </si>
  <si>
    <t>12-02</t>
  </si>
  <si>
    <t>12-03</t>
  </si>
  <si>
    <t>12-04</t>
  </si>
  <si>
    <t>12-05</t>
  </si>
  <si>
    <t>12-06</t>
  </si>
  <si>
    <t>12-07</t>
  </si>
  <si>
    <t>12-08</t>
  </si>
  <si>
    <t>12-09</t>
  </si>
  <si>
    <t>12-10</t>
  </si>
  <si>
    <t>12-11</t>
  </si>
  <si>
    <t>12-12</t>
  </si>
  <si>
    <t>12-13</t>
  </si>
  <si>
    <t>12-14</t>
  </si>
  <si>
    <t>12-15</t>
  </si>
  <si>
    <t>12-16</t>
  </si>
  <si>
    <t>12-17</t>
  </si>
  <si>
    <t>12-18</t>
  </si>
  <si>
    <t>12-19</t>
  </si>
  <si>
    <t>12-20</t>
  </si>
  <si>
    <t xml:space="preserve">AUTOMATION AD CONTROL / GAUGES / SAFETY EQUIPMENT </t>
  </si>
  <si>
    <t>13-02</t>
  </si>
  <si>
    <t>13-03</t>
  </si>
  <si>
    <t>13-04</t>
  </si>
  <si>
    <t>13-06</t>
  </si>
  <si>
    <t>13-07</t>
  </si>
  <si>
    <t>13-08</t>
  </si>
  <si>
    <t>13-09</t>
  </si>
  <si>
    <t>13-12</t>
  </si>
  <si>
    <t>13-13</t>
  </si>
  <si>
    <t>DOCKING &amp; GENERAL SERVICE</t>
  </si>
  <si>
    <t>HULL REPAIR</t>
  </si>
  <si>
    <t>CARGO &amp; BALLAST TANKS</t>
  </si>
  <si>
    <t>Steps Renewal</t>
  </si>
  <si>
    <t>a) S.W. to Ship's Fireman conn/discon</t>
  </si>
  <si>
    <t>e) Main Deck  50% SA 2 ONLY</t>
  </si>
  <si>
    <t>03-11</t>
  </si>
  <si>
    <t>CARGO PUMP TURBINE INSPECTION AND SURVEY (3 Nos)</t>
  </si>
  <si>
    <t>BULKHEAD MASTER VALVES</t>
  </si>
  <si>
    <t>COT’S PV VALVES &amp; PV BREAKER TO OVERHAUL</t>
  </si>
  <si>
    <t>CARGO SEA CHEST VALVES OVER HAULING</t>
  </si>
  <si>
    <t>BALLAST SEA CHEST VALVE</t>
  </si>
  <si>
    <t>EXHAUST GAS ECONOMISER</t>
  </si>
  <si>
    <t>MAIN ENGINE BEARING SURVEY</t>
  </si>
  <si>
    <t>MAIN ENGINE THRUST BEARING INSPECTION</t>
  </si>
  <si>
    <t>MAIN ENGINE CRANKSHAFT DEFLECTIONS</t>
  </si>
  <si>
    <t>DIESEL GENERATOR ENGINE GOVERNORS (3 NOS) - OVERHAUL</t>
  </si>
  <si>
    <t>HULL MARKINGS</t>
  </si>
  <si>
    <t>ANCHOR CABLE RANGING</t>
  </si>
  <si>
    <t>STERN SHAFT SEALS TO RENEW (FWD &amp; AFT)</t>
  </si>
  <si>
    <t>SEA CHEST GRATING</t>
  </si>
  <si>
    <t>NO.1 PORT &amp;STBD BALLAST TANK</t>
  </si>
  <si>
    <t>NO.2 PORT &amp;STBD BALLAST TANK</t>
  </si>
  <si>
    <t>NO. 3 PORT &amp; STBD BALLAST TANK</t>
  </si>
  <si>
    <t>NO. 4 PORT &amp; STBD BALLAST TANK</t>
  </si>
  <si>
    <t>NO.5 PORT &amp; STBD BALLAST TANK</t>
  </si>
  <si>
    <t>NO. 6 CENTRE BALLAST TANK</t>
  </si>
  <si>
    <t>FORE PEAK BALLAST TANK</t>
  </si>
  <si>
    <t>AFT PEAK BALLAST TANK</t>
  </si>
  <si>
    <t>STAGING IN BALLAST TANKS</t>
  </si>
  <si>
    <t>LOAD TESTING OF PORT AND STARBOARD LIFEBOAT DAVITS</t>
  </si>
  <si>
    <t>TESTING OF LIFEBOAT "HANGING-OFF" BRACKETS</t>
  </si>
  <si>
    <t>CLEANING &amp; COATING</t>
  </si>
  <si>
    <t>MUD REMOVAL</t>
  </si>
  <si>
    <t>HULL PAINTING</t>
  </si>
  <si>
    <t>FIRE WATCHMAN</t>
  </si>
  <si>
    <t>GARBAGE REMOVAL</t>
  </si>
  <si>
    <t>TAIL SHAFT AND STERNTUBE BEARING INSPECTION</t>
  </si>
  <si>
    <t>TOTAL</t>
  </si>
  <si>
    <t>03-09</t>
  </si>
  <si>
    <t>04-09</t>
  </si>
  <si>
    <t>OILY WATER SEPARATOR</t>
  </si>
  <si>
    <t>BALLAST PUMP INSPECTION AND SURVEY  (2 Nos)</t>
  </si>
  <si>
    <t>KWH</t>
  </si>
  <si>
    <t>PC</t>
  </si>
  <si>
    <t>Ton</t>
  </si>
  <si>
    <t>SQM</t>
  </si>
  <si>
    <t>POINT</t>
  </si>
  <si>
    <t>Job</t>
  </si>
  <si>
    <t>KG</t>
  </si>
  <si>
    <t>m</t>
  </si>
  <si>
    <t>05-16</t>
  </si>
  <si>
    <t>04-14</t>
  </si>
  <si>
    <t>03-12</t>
  </si>
  <si>
    <t>03-13</t>
  </si>
  <si>
    <t>STEAM LINE ISOLATION VALVE</t>
  </si>
  <si>
    <t>05-17</t>
  </si>
  <si>
    <t>05-18</t>
  </si>
  <si>
    <t>VALVE OVERHAULING</t>
  </si>
  <si>
    <t>PUMP ROOM EXHAUST DUCT FRAME AND MESH WIRE</t>
  </si>
  <si>
    <t>CARGO PUMP INSPECTION AND SURVEY (03 NOS)</t>
  </si>
  <si>
    <t>CARGO PUMP TURBINE GOVERNORS – OVERHAUL (03 NOS)</t>
  </si>
  <si>
    <t xml:space="preserve">OVERHAULING OF CARGO LINE NON RETURN VALVES </t>
  </si>
  <si>
    <t>05-19</t>
  </si>
  <si>
    <t>05-20</t>
  </si>
  <si>
    <t>05-21</t>
  </si>
  <si>
    <t>05-22</t>
  </si>
  <si>
    <t>I.G BRANCH LINE VALVES</t>
  </si>
  <si>
    <t>LINE PRESSURE TESTING</t>
  </si>
  <si>
    <t>05-23</t>
  </si>
  <si>
    <t>05-24</t>
  </si>
  <si>
    <t>05-25</t>
  </si>
  <si>
    <t>05-26</t>
  </si>
  <si>
    <t xml:space="preserve">BALLAST LINE EDUCTOR </t>
  </si>
  <si>
    <t>05-27</t>
  </si>
  <si>
    <t>05-28</t>
  </si>
  <si>
    <t>05-29</t>
  </si>
  <si>
    <t>08-09</t>
  </si>
  <si>
    <t>09-10</t>
  </si>
  <si>
    <t>09-11</t>
  </si>
  <si>
    <t>09-12</t>
  </si>
  <si>
    <t>09-13</t>
  </si>
  <si>
    <t>09-14</t>
  </si>
  <si>
    <t>09-15</t>
  </si>
  <si>
    <t>09-16</t>
  </si>
  <si>
    <t>09-17</t>
  </si>
  <si>
    <t>09-18</t>
  </si>
  <si>
    <t>09-19</t>
  </si>
  <si>
    <t>09-20</t>
  </si>
  <si>
    <t>09-21</t>
  </si>
  <si>
    <t>SEA WATER SYSTEM VALVES OVERHAUL</t>
  </si>
  <si>
    <t>10-05</t>
  </si>
  <si>
    <t>10-06</t>
  </si>
  <si>
    <t>10-07</t>
  </si>
  <si>
    <t>12-21</t>
  </si>
  <si>
    <t>12-22</t>
  </si>
  <si>
    <t>12-23</t>
  </si>
  <si>
    <t>12-24</t>
  </si>
  <si>
    <t>12-25</t>
  </si>
  <si>
    <t>power toll and paint</t>
  </si>
  <si>
    <t>sq. mtr</t>
  </si>
  <si>
    <t>Bell Mouth</t>
  </si>
  <si>
    <t>m3</t>
  </si>
  <si>
    <t>Anodes</t>
  </si>
  <si>
    <t>Valve</t>
  </si>
  <si>
    <t>sqr/m</t>
  </si>
  <si>
    <t>INSTALLATION OF ANODES IN BALLAST TANKS (A)</t>
  </si>
  <si>
    <t>INSTALLATION OF ANODES IN BALLAST TANKS (B) - Supply only</t>
  </si>
  <si>
    <t>BELL-MOUTH (Job c))</t>
  </si>
  <si>
    <t xml:space="preserve">BALLAST WATER EXCHANGE V/V INSPECTION &amp; OVERHAULING </t>
  </si>
  <si>
    <t>SPRINKLER SYSTEM FOR MAST RISER</t>
  </si>
  <si>
    <t>05-31</t>
  </si>
  <si>
    <t>Name of Yard:</t>
  </si>
  <si>
    <t>TOTAL DAYS</t>
  </si>
  <si>
    <t>S.no</t>
  </si>
  <si>
    <t>Discount (Per unit)</t>
  </si>
  <si>
    <t>Unit price after discount</t>
  </si>
  <si>
    <t>a) First Two days-Dry Dock</t>
  </si>
  <si>
    <t>Days</t>
  </si>
  <si>
    <t>b) Subsequent Days-Dry Dock</t>
  </si>
  <si>
    <t>c) Shifting Charges</t>
  </si>
  <si>
    <t>Shifting</t>
  </si>
  <si>
    <t>d) Daily Charges-Repair Berth/Wharf</t>
  </si>
  <si>
    <t>INSTALLATION AND MAINTENANCE OF TEMPORARY LIGHTS</t>
  </si>
  <si>
    <t>SUPPLY OF COOLING SEA WATER TO DOMESTIC REFRIGERATION SYSTEM</t>
  </si>
  <si>
    <t>SUPPLY OF COOLING SEA WATER TO VESSEL'S AIRCONDITIONING  SYSTEM</t>
  </si>
  <si>
    <t>TELEPHONE</t>
  </si>
  <si>
    <t>SHORE ELECTRIC POWER</t>
  </si>
  <si>
    <t>GAS FREE CERTIFICATES</t>
  </si>
  <si>
    <t>HEATING LAMPS/HEATER</t>
  </si>
  <si>
    <t>Heater</t>
  </si>
  <si>
    <t>SUPPLY OF FRESH WATER</t>
  </si>
  <si>
    <t>VENTILATION BLOWERS</t>
  </si>
  <si>
    <t>Blower</t>
  </si>
  <si>
    <t>01-14</t>
  </si>
  <si>
    <t>CRANE CHARGES</t>
  </si>
  <si>
    <t>Hours</t>
  </si>
  <si>
    <t>01-15</t>
  </si>
  <si>
    <t>STAGING - Open area</t>
  </si>
  <si>
    <t>M3</t>
  </si>
  <si>
    <t>1 F/C PRIMER</t>
  </si>
  <si>
    <t>1 F/C TIE COAT</t>
  </si>
  <si>
    <t>1 F/C  A/F</t>
  </si>
  <si>
    <t>1 F/C FINISHING COAT</t>
  </si>
  <si>
    <t xml:space="preserve">1 F/C PRIMER </t>
  </si>
  <si>
    <t>1 F/C TOP COAT</t>
  </si>
  <si>
    <t>Stud</t>
  </si>
  <si>
    <t>03-02-A</t>
  </si>
  <si>
    <t>ANCHOR RENEWAL</t>
  </si>
  <si>
    <t>Locker</t>
  </si>
  <si>
    <t>RUDDER CLEARANCE AND MEASUREMENT SURVEY (Job 1 &amp; 2)</t>
  </si>
  <si>
    <t>RUDDER CLEARANCE AND MEASUREMENT SURVEY (Job 3)</t>
  </si>
  <si>
    <t xml:space="preserve">hrs </t>
  </si>
  <si>
    <t>RUDDER INTERNAL COATING (Option b)</t>
  </si>
  <si>
    <t>HULL ANODES (a)</t>
  </si>
  <si>
    <t>ULTRASONIC THICKNESS GAUGING</t>
  </si>
  <si>
    <t>ANNUAL OVERHAULING OF CRANE BLOCK</t>
  </si>
  <si>
    <t xml:space="preserve">GRIT BALASTING                       </t>
  </si>
  <si>
    <t>Pump</t>
  </si>
  <si>
    <t>Turbine</t>
  </si>
  <si>
    <t>Governor</t>
  </si>
  <si>
    <t>BULKHEAD MASTER VALVES (Seat Ring supply)</t>
  </si>
  <si>
    <t>Seat ring</t>
  </si>
  <si>
    <t>Machine</t>
  </si>
  <si>
    <t>HYDRAULIC VALVE OF CARGO OIL TANKS.</t>
  </si>
  <si>
    <t>Valves</t>
  </si>
  <si>
    <t>DRESSOR COUPLING</t>
  </si>
  <si>
    <t>Coupling</t>
  </si>
  <si>
    <t>SEAL RINGS</t>
  </si>
  <si>
    <t>Seal Rings</t>
  </si>
  <si>
    <t>CARGO LINES/ COW LINES 450A</t>
  </si>
  <si>
    <t>SEAL RINGS 450A</t>
  </si>
  <si>
    <t>CARGO LINES/ COW LINES 200A</t>
  </si>
  <si>
    <t>SEAL RINGS 200A</t>
  </si>
  <si>
    <t>SEAT RINGS SUPPLY</t>
  </si>
  <si>
    <t>Seat Rings</t>
  </si>
  <si>
    <t>OVERHAULING OF STRIPPING PUMP</t>
  </si>
  <si>
    <t>HYDRAULIC LINES - PRESSURE TEST</t>
  </si>
  <si>
    <t>HYDRAULIC LINES - RENEWAL</t>
  </si>
  <si>
    <t xml:space="preserve">PORT &amp; STBD AUXILIARY BOILERS FOR OVERHAUL AND SURVEY </t>
  </si>
  <si>
    <t>PORT &amp; STBD AUXILIARY BOILERS FOR OVERHAUL AND SURVEY (refectory)</t>
  </si>
  <si>
    <t>MAIN ENGINE UNITS 6 NO. PISTON REMOVAL &amp; SURVEY</t>
  </si>
  <si>
    <t>M/E unit</t>
  </si>
  <si>
    <t>MAIN ENGINE SCAVENGES AIR COOLER CLEANING AND INSPECTION.</t>
  </si>
  <si>
    <t>Deflections</t>
  </si>
  <si>
    <t>ME Oil Cooler</t>
  </si>
  <si>
    <t>3 MAIN ALTERNATORS FOR CLEANING &amp; EXAMINATION</t>
  </si>
  <si>
    <t>Motor</t>
  </si>
  <si>
    <t>MAIN ENGINE AUXILIARY BLOWER MOTOR AND FAN (02 IN NOS)</t>
  </si>
  <si>
    <t>AUX BOILER FD FANS AND MOTORS (02 NOS)</t>
  </si>
  <si>
    <t>Fan/motor set</t>
  </si>
  <si>
    <t>OXYGEN ANALYZER (02 IN NOS)</t>
  </si>
  <si>
    <t>02</t>
  </si>
  <si>
    <t>HULL CLEANING &amp; PAINTING</t>
  </si>
  <si>
    <t>02-01</t>
  </si>
  <si>
    <t xml:space="preserve"> HOSING DOWN</t>
  </si>
  <si>
    <t xml:space="preserve">scraping </t>
  </si>
  <si>
    <t>SHALAMAR DRY DOCKING 2019</t>
  </si>
  <si>
    <t>GRIT BLASTING</t>
  </si>
  <si>
    <t>a) Flat Bottom SA 1.0 - 30%</t>
  </si>
  <si>
    <t>a) Flat Bottom SA 2.0 - 70%</t>
  </si>
  <si>
    <t>b) Vertical Bottom SA 1.0 - 30%</t>
  </si>
  <si>
    <t>b) Vertical Bottom SA 2.0 - 70%</t>
  </si>
  <si>
    <t>c) Boot topping SA 1.0 - 50%</t>
  </si>
  <si>
    <t>c) Boot topping SA 2.0 - 50%</t>
  </si>
  <si>
    <t>d) Top side SA 1.0 - 50%</t>
  </si>
  <si>
    <t>d) Top side SA 2.0 - 50%</t>
  </si>
  <si>
    <t>WEILDING OF LOOSE STUDS - item (g)</t>
  </si>
  <si>
    <t>CHAIN LOCKERS :</t>
  </si>
  <si>
    <t>RUDDER CLEARANCE AND MEASUREMENT SURVEY (Job 4)</t>
  </si>
  <si>
    <t>PROPELLER REPAIR AND POLISHING (Job b.)</t>
  </si>
  <si>
    <t>sq mtr</t>
  </si>
  <si>
    <t>PROPELLER REPAIR AND POLISHING (Job c.)</t>
  </si>
  <si>
    <t>mtrs</t>
  </si>
  <si>
    <t>PROPELLER REPAIR AND POLISHING (Job a. d. &amp; e.)</t>
  </si>
  <si>
    <t>TAIL SHAFT AND CLEARANCE MEASURMENT WITH POKER GUAGE</t>
  </si>
  <si>
    <t>INTERMEDIATE SHAFT BEARING OIL CUT RINGS RENEWAL</t>
  </si>
  <si>
    <t>SHAFT GROUNDING SYSTEM</t>
  </si>
  <si>
    <r>
      <t>a.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Steel Plates</t>
    </r>
  </si>
  <si>
    <r>
      <t>b.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Angle</t>
    </r>
  </si>
  <si>
    <r>
      <t>c.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Round Bar</t>
    </r>
  </si>
  <si>
    <r>
      <t>d.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Sqr Bar</t>
    </r>
  </si>
  <si>
    <t>A. Power tooling in Ballast Tanks</t>
  </si>
  <si>
    <t>B. Sand ballasting in Ballast Tanks</t>
  </si>
  <si>
    <t>C. Painting in Ballast Tanks</t>
  </si>
  <si>
    <t>PUMP ROOM BALLAST LINE</t>
  </si>
  <si>
    <t>Meter</t>
  </si>
  <si>
    <t>BELL-MOUTH (Job a) and b)) DIA 500</t>
  </si>
  <si>
    <t>BELL-MOUTH (Job a) and b)) DIA 300</t>
  </si>
  <si>
    <t>F’PK/CHAIN LOCKER EDUCTOR</t>
  </si>
  <si>
    <t>04-15</t>
  </si>
  <si>
    <t>CARGO STRIPPING EDUCTOR INSPECTION</t>
  </si>
  <si>
    <t>OVERHAULING OF CARGO LINE VALVE/ BALLAST  LINE VALVE</t>
  </si>
  <si>
    <t>OVERHAULING OF CARGO LINE VALVE/ BALLAST  LINE VALVE (Seat Ring supply)</t>
  </si>
  <si>
    <t>COW MACHINE-SLOP STBD</t>
  </si>
  <si>
    <t>COT’S PV VALVES &amp; PV BREAKER (Supply of PV Breaker)</t>
  </si>
  <si>
    <t>Breaker</t>
  </si>
  <si>
    <t>I. G. MAIN LINE</t>
  </si>
  <si>
    <t>I. G. MAIN LINE NON RETURN &amp; ISOLATION V/V++ I.G BRANCH LINE RENEWAL (A) &amp; (B)</t>
  </si>
  <si>
    <t>MAST RISER TOP COVER</t>
  </si>
  <si>
    <t>CARGO LINE</t>
  </si>
  <si>
    <t>BALLAST OVERBOARD  LINE</t>
  </si>
  <si>
    <t>COPT-GOVERNOR &amp; EMERGENCY STOP VALVES (3 Nos)</t>
  </si>
  <si>
    <t>05-32</t>
  </si>
  <si>
    <t>05-33</t>
  </si>
  <si>
    <t>SCRUBBER TOWER I.G INLET VENTURI</t>
  </si>
  <si>
    <t>05-34</t>
  </si>
  <si>
    <t>I.G BLOWER CASING (02 NOS)</t>
  </si>
  <si>
    <t>05-35</t>
  </si>
  <si>
    <t>AUS PUMPS 2 IN NOS (Job a.)</t>
  </si>
  <si>
    <t>AUS PUMPS 2 IN NOS (Job b.)</t>
  </si>
  <si>
    <t>AUS PUMPS 2 IN NOS (Job c.)</t>
  </si>
  <si>
    <t>AUS PUMPS 2 IN NOS (Job d.)</t>
  </si>
  <si>
    <t>AUS PUMPS 2 IN NOS (Job e.)</t>
  </si>
  <si>
    <t>AUS PUMPS 2 IN NOS (Job f.)</t>
  </si>
  <si>
    <t>AUS PUMPS 2 IN NOS (Job g.)</t>
  </si>
  <si>
    <t>05-36</t>
  </si>
  <si>
    <t>AUS LEVEL TRANSMITTER &amp;V/V POSITION TRANSMITTER CALIBRATION / REPAIR</t>
  </si>
  <si>
    <t>job</t>
  </si>
  <si>
    <t>05-37</t>
  </si>
  <si>
    <t>05-38</t>
  </si>
  <si>
    <t>TANK CLEANING HEATER (01 NO.)  &amp; CARGO HEATING COILS</t>
  </si>
  <si>
    <t>05-39</t>
  </si>
  <si>
    <t>RADAR TYPE LEVEL GAUGING STAR SYSTEM</t>
  </si>
  <si>
    <t>05-40</t>
  </si>
  <si>
    <t>05-41</t>
  </si>
  <si>
    <t>HOT WATER LINE IN ACCOMODATION</t>
  </si>
  <si>
    <t>Per Mtr</t>
  </si>
  <si>
    <t xml:space="preserve">RADAR SERVICING </t>
  </si>
  <si>
    <t>ACCOMODATION LADDER</t>
  </si>
  <si>
    <t xml:space="preserve"> INCINERATOR REFRACTORY REPAIR/RENEWAL </t>
  </si>
  <si>
    <t xml:space="preserve"> INCINERATOR I.D. FAN SHAFT BALACING/ BEARINGS RENEWAL</t>
  </si>
  <si>
    <t>MAIN ENGINE UNITS 1 PISTON REMOVAL</t>
  </si>
  <si>
    <t>ME FUEL PUMPS</t>
  </si>
  <si>
    <t>FUEL PUMP</t>
  </si>
  <si>
    <t>MAIN ENGINE GOVERNOR - 7/8 YEARLY MAINTENACE</t>
  </si>
  <si>
    <t>MAIN ENGINE AUTO-MATIC START AIR VALVE OVER HAULING</t>
  </si>
  <si>
    <t>MAIN ENGINE ALPHA LUBRICATION SYSTEM SERVICING</t>
  </si>
  <si>
    <t xml:space="preserve">MAIN ENGINE EXHAUST GAS TURBOCHARGER </t>
  </si>
  <si>
    <t>08-10</t>
  </si>
  <si>
    <t>MAIN ENGINE TWO CYLINDERHEADS</t>
  </si>
  <si>
    <t>08-11</t>
  </si>
  <si>
    <t>08-12</t>
  </si>
  <si>
    <t>MAIN COOLING SEA WATER PUMPS ( 3NOS ) - JOB A</t>
  </si>
  <si>
    <t>MAIN COOLING SEA WATER PUMPS ( 3NOS ) - JOB B</t>
  </si>
  <si>
    <t>FIRE AND GS PUMP (2NOS) (Job a.)</t>
  </si>
  <si>
    <t>FIRE AND GS PUMP (2NOS) (Job b.)</t>
  </si>
  <si>
    <t>FIRE AND GS PUMP (2NOS) (Job c.)</t>
  </si>
  <si>
    <t>FIRE AND GS PUMP (2NOS) (Job d.)</t>
  </si>
  <si>
    <t>FIRE AND GS PUMP (2NOS) (Job e.)</t>
  </si>
  <si>
    <t>FIRE AND GS PUMP (2NOS) (Job f.)</t>
  </si>
  <si>
    <t>FIRE AND GS PUMP (2NOS) (Job g.)</t>
  </si>
  <si>
    <t>FIRE AND GS PUMP (2NOS) (Job h.).</t>
  </si>
  <si>
    <t>SCRUBBER COOLING PUMP (1No)  (Job a.)</t>
  </si>
  <si>
    <t>SCRUBBER COOLING PUMP (1No)  (Job b.)</t>
  </si>
  <si>
    <t>SCRUBBER COOLING PUMP (1No)  (Job c.)</t>
  </si>
  <si>
    <t>SCRUBBER COOLING PUMP (1No)  (Job d.)</t>
  </si>
  <si>
    <t>SCRUBBER COOLING PUMP (1No)  (Job e.)</t>
  </si>
  <si>
    <t>SCRUBBER COOLING PUMP (1No)  (Job f.)</t>
  </si>
  <si>
    <t>SCRUBBER COOLING PUMP (1No)  (Job g.)</t>
  </si>
  <si>
    <t>EMERGENCY FIRE PUMP (1No)  (Job a.)</t>
  </si>
  <si>
    <t>EMERGENCY FIRE PUMP (1No)  (Job b.)</t>
  </si>
  <si>
    <t>EMERGENCY FIRE PUMP (1No)  (Job c.)</t>
  </si>
  <si>
    <t>EMERGENCY FIRE PUMP (1No)  (Job d.)</t>
  </si>
  <si>
    <t>EMERGENCY FIRE PUMP (1No)  (Job e.)</t>
  </si>
  <si>
    <t>EMERGENCY FIRE PUMP (1No)  (Job f.)</t>
  </si>
  <si>
    <t>EMERGENCY FIRE PUMP (1No)  (Job g.)</t>
  </si>
  <si>
    <t>EMERGENCY FIRE PUMP (1No)  (Job h.)</t>
  </si>
  <si>
    <t>DECK SEAL S.W PUMPS (02 NOS) (Job a.)</t>
  </si>
  <si>
    <t>DECK SEAL S.W PUMPS (02 NOS) (Job b.)</t>
  </si>
  <si>
    <t>DECK SEAL S.W PUMPS (02 NOS) (Job c.)</t>
  </si>
  <si>
    <t>DECK SEAL S.W PUMPS (02 NOS) (Job d.)</t>
  </si>
  <si>
    <t>DECK SEAL S.W PUMPS (02 NOS) (Job e.)</t>
  </si>
  <si>
    <t>DECK SEAL S.W PUMPS (02 NOS) (Job f.)</t>
  </si>
  <si>
    <t>DECK SEAL S.W PUMPS (02 NOS) (Job g.)</t>
  </si>
  <si>
    <t>CENTRAL FRESH WATER COOLER (02 NOS) (Job a.)</t>
  </si>
  <si>
    <t>F.W. CLOOR</t>
  </si>
  <si>
    <t>CENTRAL FRESH WATER COOLER (02 NOS) (Job b.)</t>
  </si>
  <si>
    <t>CENTRAL FRESH WATER COOLER (02 NOS) (Job c.)</t>
  </si>
  <si>
    <t>CENTRAL FRESH WATER COOLER (02 NOS) (Job d.)</t>
  </si>
  <si>
    <t>CENTRAL FRESH WATER COOLER (02 NOS) (Job e.)</t>
  </si>
  <si>
    <t>MAIN ENGINE L.O PLATE TYPE COOLER (01 NO) (Job a.)</t>
  </si>
  <si>
    <t>MAIN ENGINE L.O PLATE TYPE COOLER (01 NO) (Job b.)</t>
  </si>
  <si>
    <t>MAIN ENGINE L.O PLATE TYPE COOLER (01 NO) (Job c.)</t>
  </si>
  <si>
    <t>MAIN ENGINE L.O PLATE TYPE COOLER (01 NO) (Job d.)</t>
  </si>
  <si>
    <t>MAIN ENGINE L.O PLATE TYPE COOLER (01 NO) (Job e.)</t>
  </si>
  <si>
    <t xml:space="preserve">CALORIFIER (01 NO) </t>
  </si>
  <si>
    <t>TUBE</t>
  </si>
  <si>
    <t>CALORIFIER (01 NO) Job a.</t>
  </si>
  <si>
    <t>calorifier</t>
  </si>
  <si>
    <t>CALORIFIER (01 NO) Job b.</t>
  </si>
  <si>
    <t>CALORIFIER (01 NO) Job c.</t>
  </si>
  <si>
    <t>CALORIFIER (01 NO) Job d.</t>
  </si>
  <si>
    <t>CALORIFIER (01 NO) Job e.</t>
  </si>
  <si>
    <t>ATMOS. CONDENSER (01 NO) JOB. A</t>
  </si>
  <si>
    <t>condenser</t>
  </si>
  <si>
    <t>ATMOS. CONDENSER (01 NO) JOB. B</t>
  </si>
  <si>
    <t>ATMOS. CONDENSER (01 NO) JOB. C</t>
  </si>
  <si>
    <t>ATMOS. CONDENSER (01 NO) JOB. D</t>
  </si>
  <si>
    <t>ATMOS. CONDENSER (01 NO) JOB. E</t>
  </si>
  <si>
    <t>FO HEATERS ( 6 NOS) Job a</t>
  </si>
  <si>
    <t>FO HEATERS ( 6 NOS) Job b</t>
  </si>
  <si>
    <t>FO HEATERS ( 6 NOS) Job c</t>
  </si>
  <si>
    <t>FO HEATERS ( 6 NOS) Job d</t>
  </si>
  <si>
    <t>FO HEATERS ( 6 NOS) Job e</t>
  </si>
  <si>
    <t>AUX. BOILER F.O HEATERS (02 NOS)</t>
  </si>
  <si>
    <t xml:space="preserve">D.O STORAGE &amp; F.O. SERVICE TANK CLEANING </t>
  </si>
  <si>
    <t>HFO STORAGE &amp; SERVICE/SETTLING  TANK CLEANING/COIL PRESSURE TESTING</t>
  </si>
  <si>
    <t>DIRTY BILGE TANK CLEANING/COIL PRESSURE TESTING</t>
  </si>
  <si>
    <t>3.5 TON ENGINE ROOM OVERHEAD CRANE LOAD TEST</t>
  </si>
  <si>
    <t>LOAD TEST OF ENGINE ROOM LIFTING BEAMS</t>
  </si>
  <si>
    <t>LOAD TEST OF ENGINE ROOM TROLLYS</t>
  </si>
  <si>
    <t>FRESH WATER GENERATOR EVAPORATOR CLEANING</t>
  </si>
  <si>
    <t>FRESH WATER GENERATOR DEFLECTOR RENEWAL</t>
  </si>
  <si>
    <t>DIESEL GENERATOR ENGINE NO:1,2 &amp; 3  (3 NOS) MAIN BEARINGS &amp;
 THRUST BEARINGS RENEWAL &amp; SURVEY OF ALL THREE GENERATORS.</t>
  </si>
  <si>
    <t>ENGINE ROOM VARIOUS LINES Job (A) - 100 mm dia - Schedule 40</t>
  </si>
  <si>
    <t>meter</t>
  </si>
  <si>
    <t>ENGINE ROOM VARIOUS LINES Job (A) - 100 mm dia - Schedule 40-Bend</t>
  </si>
  <si>
    <t>Bend</t>
  </si>
  <si>
    <t>ENGINE ROOM VARIOUS LINES Job (A) - 100 mm dia - Schedule 80</t>
  </si>
  <si>
    <t>ENGINE ROOM VARIOUS LINES Job (A) - 100 mm dia - Schedule 80-Bend</t>
  </si>
  <si>
    <t>ENGINE ROOM VARIOUS LINES Job (A) - 100 mm dia - Galvanized</t>
  </si>
  <si>
    <t>ENGINE ROOM VARIOUS LINES Job (A) - 100 mm dia - Galvanized-Bend</t>
  </si>
  <si>
    <t>ENGINE ROOM VARIOUS LINES Job (A) - 125 mm dia - Schedule 40</t>
  </si>
  <si>
    <t>ENGINE ROOM VARIOUS LINES Job (A) - 125 mm dia - Schedule 40-Bend</t>
  </si>
  <si>
    <t>ENGINE ROOM VARIOUS LINES Job (A) - 125 mm dia - Schedule 80</t>
  </si>
  <si>
    <t>ENGINE ROOM VARIOUS LINES Job (A) - 125 mm dia - Schedule 80-Bend</t>
  </si>
  <si>
    <t>ENGINE ROOM VARIOUS LINES Job (A) - 125 mm dia - Galvanized</t>
  </si>
  <si>
    <t>ENGINE ROOM VARIOUS LINES Job (A) - 125 mm dia - Galvanized-Bend</t>
  </si>
  <si>
    <t>ENGINE ROOM VARIOUS LINES Job (A) - 150 mm dia - Schedule 40</t>
  </si>
  <si>
    <t>ENGINE ROOM VARIOUS LINES Job (A) - 150 mm dia - Schedule 40-Bend</t>
  </si>
  <si>
    <t>ENGINE ROOM VARIOUS LINES Job (A) - 150 mm dia - Schedule 80</t>
  </si>
  <si>
    <t>ENGINE ROOM VARIOUS LINES Job (A) - 150 mm dia - Schedule 80-Bend</t>
  </si>
  <si>
    <t>ENGINE ROOM VARIOUS LINES Job (A) - 150 mm dia - Galvanized</t>
  </si>
  <si>
    <t>ENGINE ROOM VARIOUS LINES Job (A) - 150 mm dia - Galvanized-Bend</t>
  </si>
  <si>
    <t>ENGINE ROOM VARIOUS LINES Job (B) - 100 mm dia - Schedule 40</t>
  </si>
  <si>
    <t>ENGINE ROOM VARIOUS LINES Job (B) - 100 mm dia - Schedule 40-Bend</t>
  </si>
  <si>
    <t>ENGINE ROOM VARIOUS LINES Job (B) - 100 mm dia - Schedule 80</t>
  </si>
  <si>
    <t>ENGINE ROOM VARIOUS LINES Job (B) - 100 mm dia - Schedule 80-Bend</t>
  </si>
  <si>
    <t>ENGINE ROOM VARIOUS LINES Job (B) - 100 mm dia - Galvanized</t>
  </si>
  <si>
    <t>ENGINE ROOM VARIOUS LINES Job (B) - 100 mm dia - Galvanized-Bend</t>
  </si>
  <si>
    <t>ENGINE ROOM VARIOUS LINES Job (B) - 125 mm dia - Schedule 40</t>
  </si>
  <si>
    <t>ENGINE ROOM VARIOUS LINES Job (B) - 125 mm dia - Schedule 40-Bend</t>
  </si>
  <si>
    <t>ENGINE ROOM VARIOUS LINES Job (B) - 125 mm dia - Schedule 80</t>
  </si>
  <si>
    <t>ENGINE ROOM VARIOUS LINES Job (B) - 125 mm dia - Schedule 80-Bend</t>
  </si>
  <si>
    <t>ENGINE ROOM VARIOUS LINES Job (B) - 125 mm dia - Galvanized</t>
  </si>
  <si>
    <t>ENGINE ROOM VARIOUS LINES Job (B) - 125 mm dia - Galvanized-Bend</t>
  </si>
  <si>
    <t>ENGINE ROOM VARIOUS LINES Job (B) - 150 mm dia - Schedule 40</t>
  </si>
  <si>
    <t>ENGINE ROOM VARIOUS LINES Job (B) - 150 mm dia - Schedule 40-Bend</t>
  </si>
  <si>
    <t>ENGINE ROOM VARIOUS LINES Job (B) - 150 mm dia - Schedule 80</t>
  </si>
  <si>
    <t>ENGINE ROOM VARIOUS LINES Job (B) - 150 mm dia - Schedule 80-Bend</t>
  </si>
  <si>
    <t>ENGINE ROOM VARIOUS LINES Job (B) - 150 mm dia - Galvanized</t>
  </si>
  <si>
    <t>ENGINE ROOM VARIOUS LINES Job (B) - 150 mm dia - Galvanized-Bend</t>
  </si>
  <si>
    <t>ENGINE ROOM VARIOUS LINES Job (B) - 200 mm dia - Schedule 40</t>
  </si>
  <si>
    <t>ENGINE ROOM VARIOUS LINES Job (B) - 200 mm dia - Schedule 40-Bend</t>
  </si>
  <si>
    <t>ENGINE ROOM VARIOUS LINES Job (B) - 200 mm dia - Schedule 80</t>
  </si>
  <si>
    <t>ENGINE ROOM VARIOUS LINES Job (B) - 200 mm dia - Schedule 80-Bend</t>
  </si>
  <si>
    <t>ENGINE ROOM VARIOUS LINES Job (B) - 200 mm dia - Galvanized</t>
  </si>
  <si>
    <t>ENGINE ROOM VARIOUS LINES Job (B) - 200 mm dia - Galvanized-Bend</t>
  </si>
  <si>
    <t>ENGINE ROOM VARIOUS LINES Job (B) - 300 mm dia - Schedule 40</t>
  </si>
  <si>
    <t>ENGINE ROOM VARIOUS LINES Job (B) - 300 mm dia - Schedule 40-Bend</t>
  </si>
  <si>
    <t>ENGINE ROOM VARIOUS LINES Job (B) - 300 mm dia - Schedule 80</t>
  </si>
  <si>
    <t>ENGINE ROOM VARIOUS LINES Job (B) - 300 mm dia - Schedule 80-Bend</t>
  </si>
  <si>
    <t>ENGINE ROOM VARIOUS LINES Job (B) - 300 mm dia - Galvanized</t>
  </si>
  <si>
    <t>ENGINE ROOM VARIOUS LINES Job (B) - 300 mm dia - Galvanized-Bend</t>
  </si>
  <si>
    <t>ENGINE ROOM VARIOUS LINES Job (B) - 400 mm dia - Schedule 40</t>
  </si>
  <si>
    <t>ENGINE ROOM VARIOUS LINES Job (B) - 400 mm dia - Schedule 40-Bend</t>
  </si>
  <si>
    <t>ENGINE ROOM VARIOUS LINES Job (B) - 400 mm dia - Schedule 80</t>
  </si>
  <si>
    <t>ENGINE ROOM VARIOUS LINES Job (B) - 400 mm dia - Schedule 80-Bend</t>
  </si>
  <si>
    <t>ENGINE ROOM VARIOUS LINES Job (B) - 400 mm dia - Galvanized</t>
  </si>
  <si>
    <t>ENGINE ROOM VARIOUS LINES Job (B) - 400 mm dia - Galvanized-Bend</t>
  </si>
  <si>
    <t>ENGINE ROOM VARIOUS LINES Job (B) - 650 mm dia - Schedule 40</t>
  </si>
  <si>
    <t>ENGINE ROOM VARIOUS LINES Job (B) - 650 mm dia - Schedule 40-Bend</t>
  </si>
  <si>
    <t>ENGINE ROOM VARIOUS LINES Job (B) - 650 mm dia - Schedule 80</t>
  </si>
  <si>
    <t>ENGINE ROOM VARIOUS LINES Job (B) - 650 mm dia - Schedule 80-Bend</t>
  </si>
  <si>
    <t>ENGINE ROOM VARIOUS LINES Job (B) - 650 mm dia - Galvanized</t>
  </si>
  <si>
    <t>ENGINE ROOM VARIOUS LINES Job (B) - 650 mm dia - Galvanized - Bend</t>
  </si>
  <si>
    <t>SEA WATER LINES</t>
  </si>
  <si>
    <t>SEA WATER LINEV/VS TO OVERHAUL</t>
  </si>
  <si>
    <t>STEAM LINE PIPES</t>
  </si>
  <si>
    <t>ENGINE ROOM INTERNAL SEA WATER SUCTION LINES INSPECTION JOB A</t>
  </si>
  <si>
    <t>ENGINE ROOM INTERNAL SEA WATER SUCTION LINES INSPECTION JOB B</t>
  </si>
  <si>
    <t>EMERGENCY BILGE SUCTION VALVE</t>
  </si>
  <si>
    <t>10-08</t>
  </si>
  <si>
    <t>BALLAST PUMP INSPECTION AND SURVEY  (2 No’s)</t>
  </si>
  <si>
    <t>10-09</t>
  </si>
  <si>
    <t>VALVES IN ENGINE ROOM OTHER THAN SHIP SIDE VALVES</t>
  </si>
  <si>
    <t>LIFEBOAT RELEASE GEAR SERVICE AND ON LOAD FUNCTION TEST</t>
  </si>
  <si>
    <t>LIFEBOAT (STBD) STERN TUBE LEAKAGE OF OIL</t>
  </si>
  <si>
    <t xml:space="preserve">ETA </t>
  </si>
  <si>
    <t>MAIN DECK FWD WINCH (DM 1, 2, 3  &amp; 4) -Option A</t>
  </si>
  <si>
    <t>Winch</t>
  </si>
  <si>
    <t>MAIN DECK FWD WINCH (DM 1, 2, 3  &amp; 4) -Option B</t>
  </si>
  <si>
    <t>MAIN DECK FWD WINCH (DM 1, 2, 3  &amp; 4) -Option C</t>
  </si>
  <si>
    <t>MAIN DECK FWD WINCH (DM 1, 2, 3  &amp; 4) -Option D</t>
  </si>
  <si>
    <t>PORT &amp; STBD-SIDE(DM1 &amp;DM2)  WINDLASS &amp; MOORING WINCH COUPLING RNEWAL</t>
  </si>
  <si>
    <t>AFT DECK WINCHES (DM 5, 6; 7; 8) - Option A</t>
  </si>
  <si>
    <t>AFT DECK WINCHES (DM 5, 6; 7; 8) - Option B</t>
  </si>
  <si>
    <t>AFT DECK WINCHES (DM 5, 6; 7; 8) - Option C</t>
  </si>
  <si>
    <t>AFT DECK WINCHES (DM 5, 6; 7; 8) - Option D</t>
  </si>
  <si>
    <t>11-09</t>
  </si>
  <si>
    <t xml:space="preserve">DEAD MAN ROLLER </t>
  </si>
  <si>
    <t>11-10</t>
  </si>
  <si>
    <t xml:space="preserve">MOORING WIRE    </t>
  </si>
  <si>
    <t>11-11</t>
  </si>
  <si>
    <t xml:space="preserve">CLOSED TYPE FAIR LEADS   </t>
  </si>
  <si>
    <t>FAIR LEADS</t>
  </si>
  <si>
    <t>11-12</t>
  </si>
  <si>
    <t>PROVISION HANDLING DAVIT 0.9 M.TONS X6.67 MTRS.</t>
  </si>
  <si>
    <t>11-13</t>
  </si>
  <si>
    <t>PROVISION AND ENGINE PARTS HANDLING DAVIT 3.5 M.TONS X10.6 MTRS.</t>
  </si>
  <si>
    <t>11-14</t>
  </si>
  <si>
    <t>HOSE HANDLING CRANE  15 TON X 25.5 M/R LOAD TEST</t>
  </si>
  <si>
    <t>11-15</t>
  </si>
  <si>
    <t>GANG  WAY MOTORS/LOAD TEST OF GANGWAYS</t>
  </si>
  <si>
    <t>11-16</t>
  </si>
  <si>
    <t>HOSE HANDLING CRANE- SLEWING MOTOR PINION SEAL RENEWAL</t>
  </si>
  <si>
    <t>MAIN AIR COMPRESSOR ELECTRIC MOTOR # 1 &amp; 2-JOB A</t>
  </si>
  <si>
    <t>MAIN AIR COMPRESSOR ELECTRIC MOTOR # 1 &amp; 2-JOB B</t>
  </si>
  <si>
    <t>MAIN AIR COMPRESSOR ELECTRIC MOTOR # 1 &amp; 2-JOB C</t>
  </si>
  <si>
    <t>MAIN AIR COMPRESSOR ELECTRIC MOTOR # 1 &amp; 2-JOB D</t>
  </si>
  <si>
    <t>I.G. FAN MOTOR # 1 &amp; 2-JOB A</t>
  </si>
  <si>
    <t>I.G. FAN MOTOR # 1 &amp; 2-JOB B</t>
  </si>
  <si>
    <t>I.G. FAN MOTOR # 1 &amp; 2-JOB C</t>
  </si>
  <si>
    <t>I.G. FAN MOTOR # 1 &amp; 2-JOB D</t>
  </si>
  <si>
    <t>EMERGENCY FIRE P/P MOTOR - JOB A</t>
  </si>
  <si>
    <t>EMERGENCY FIRE P/P MOTOR - JOB B</t>
  </si>
  <si>
    <t>EMERGENCY FIRE P/P MOTOR - JOB C</t>
  </si>
  <si>
    <t>EMERGENCY FIRE P/P MOTOR - JOB D</t>
  </si>
  <si>
    <t>HYDRAULIC PUMP MOTOR # 1,2,3 &amp; 4 JOB A</t>
  </si>
  <si>
    <t>HYDRAULIC PUMP MOTOR # 1,2,3 &amp; 4 JOB B</t>
  </si>
  <si>
    <t>HYDRAULIC PUMP MOTOR # 1,2,3 &amp; 4 JOB C</t>
  </si>
  <si>
    <t>HYDRAULIC PUMP MOTOR # 1,2,3 &amp; 4 JOB D</t>
  </si>
  <si>
    <t>STEERING GEAR  1#2 MOTOR  - JOB A</t>
  </si>
  <si>
    <t>STEERING GEAR  1#2 MOTOR  - JOB B</t>
  </si>
  <si>
    <t>STEERING GEAR  1#2 MOTOR  - JOB C</t>
  </si>
  <si>
    <t>STEERING GEAR  1#2 MOTOR  - JOB D</t>
  </si>
  <si>
    <t>ENGINE ROOM  FAN MOTOR (WITH FAN) # 1, 2 - JOB A</t>
  </si>
  <si>
    <t>BALLAST PUMP MOTORS 2 NOS.- JOB A</t>
  </si>
  <si>
    <t>BALLAST PUMP MOTORS 2 NOS.- JOB B</t>
  </si>
  <si>
    <t>BALLAST PUMP MOTORS 2 NOS.- JOB C</t>
  </si>
  <si>
    <t>BALLAST PUMP MOTORS 2 NOS.- JOB D</t>
  </si>
  <si>
    <t>CENTRAL COOLING F W PUMP MOTOR NO. 1 &amp; 2 - JOB A</t>
  </si>
  <si>
    <t>CENTRAL COOLING F W PUMP MOTOR NO. 1 &amp; 2 - JOB B</t>
  </si>
  <si>
    <t>CENTRAL COOLING F W PUMP MOTOR NO. 1 &amp; 2 - JOB C</t>
  </si>
  <si>
    <t>CENTRAL COOLING F W PUMP MOTOR NO. 1 &amp; 2 - JOB D</t>
  </si>
  <si>
    <t xml:space="preserve">MAIN LUBE OIL PUMP MOTOR NO. 1 &amp; 2 </t>
  </si>
  <si>
    <t>FIRE &amp; GS PUMP MOTOR  NO. 1 &amp; 2 - JOB A</t>
  </si>
  <si>
    <t>FIRE &amp; GS PUMP MOTOR  NO. 1 &amp; 2 - JOB B</t>
  </si>
  <si>
    <t>FIRE &amp; GS PUMP MOTOR  NO. 1 &amp; 2 - JOB C</t>
  </si>
  <si>
    <t>FIRE &amp; GS PUMP MOTOR  NO. 1 &amp; 2 - JOB D</t>
  </si>
  <si>
    <t>MAIN COOLING SEA WATER PUMP MOTORS 03 NOS - JOB A</t>
  </si>
  <si>
    <t>MAIN COOLING SEA WATER PUMP MOTORS 03 NOS - JOB B</t>
  </si>
  <si>
    <t>MAIN COOLING SEA WATER PUMP MOTORS 03 NOS - JOB C</t>
  </si>
  <si>
    <t>MAIN COOLING SEA WATER PUMP MOTORS 03 NOS - JOB D</t>
  </si>
  <si>
    <t>SCRUBBER COOLING SEA WATER PUMP MOTOR - JOB A</t>
  </si>
  <si>
    <t>SCRUBBER COOLING SEA WATER PUMP MOTOR - JOB B</t>
  </si>
  <si>
    <t>SCRUBBER COOLING SEA WATER PUMP MOTOR - JOB C</t>
  </si>
  <si>
    <t>SCRUBBER COOLING SEA WATER PUMP MOTOR - JOB D</t>
  </si>
  <si>
    <t>MAIN BOILER FEED WATER PUMP MOTORS (02 NOS) - JOB A</t>
  </si>
  <si>
    <t>MAIN BOILER FEED WATER PUMP MOTORS (02 NOS) - JOB B</t>
  </si>
  <si>
    <t>MAIN BOILER FEED WATER PUMP MOTORS (02 NOS) - JOB C</t>
  </si>
  <si>
    <t>MAIN BOILER FEED WATER PUMP MOTORS (02 NOS) - JOB D</t>
  </si>
  <si>
    <t>MAIN ENGINE JACKET WATER PUMPS MOTORS (01 &amp;02) - JOB A</t>
  </si>
  <si>
    <t>MAIN ENGINE JACKET WATER PUMPS MOTORS (01 &amp;02) - JOB B</t>
  </si>
  <si>
    <t>MAIN ENGINE JACKET WATER PUMPS MOTORS (01 &amp;02) - JOB C</t>
  </si>
  <si>
    <t>MAIN ENGINE JACKET WATER PUMPS MOTORS (01 &amp;02) - JOB D</t>
  </si>
  <si>
    <t>PROVISION CRANE3.5ton  HOIST,SLEW &amp; TOPPING MOTOR (PORT SIDE ) - JOB A</t>
  </si>
  <si>
    <t>PROVISION CRANE3.5ton  HOIST,SLEW &amp; TOPPING MOTOR (PORT SIDE ) - JOB B</t>
  </si>
  <si>
    <t>PROVISION CRANE3.5ton  HOIST,SLEW &amp; TOPPING MOTOR (PORT SIDE ) - JOB C</t>
  </si>
  <si>
    <t>PROVISION CRANE3.5ton  HOIST,SLEW &amp; TOPPING MOTOR (PORT SIDE ) - JOB D</t>
  </si>
  <si>
    <t>PUMP ROOM FAN MOTOR/BLOWERS # 1, 2 - JOB A</t>
  </si>
  <si>
    <t>PUMP ROOM FAN MOTOR/BLOWERS # 1, 2 - JOB B</t>
  </si>
  <si>
    <t>PUMP ROOM FAN MOTOR/BLOWERS # 1, 2 - JOB C</t>
  </si>
  <si>
    <t>PUMP ROOM FAN MOTOR/BLOWERS # 1, 2 - JOB D</t>
  </si>
  <si>
    <t>DIESEL GENERATOR NO.1&amp;2 AND 3 PANNEL</t>
  </si>
  <si>
    <t xml:space="preserve">ACCOM A/C BLOWER  JOB (A) </t>
  </si>
  <si>
    <t xml:space="preserve">ACCOM A/C BLOWER JOB (B) </t>
  </si>
  <si>
    <t xml:space="preserve">ACCOM A/C BLOWER  JOB (C) </t>
  </si>
  <si>
    <t xml:space="preserve">ACCOM A/C BLOWER JOB (D) </t>
  </si>
  <si>
    <t>AUS VACUUM P/P MOTOR #1&amp;2 (A)</t>
  </si>
  <si>
    <t>AUS VACUUM P/P MOTOR #1&amp;2 (B)</t>
  </si>
  <si>
    <t xml:space="preserve">AUS VACUUM P/P MOTOR #1&amp;2 (C)   </t>
  </si>
  <si>
    <t xml:space="preserve">AUS VACUUM P/P MOTOR #1&amp;2 (D)   </t>
  </si>
  <si>
    <t>PURIFIER EXH FAN MOTOR WITH FAN  (A)</t>
  </si>
  <si>
    <t>PURIFIER EXH FAN MOTOR WITH FAN(B)</t>
  </si>
  <si>
    <t>PURIFIER EXH FAN MOTOR WITH FAN (C)</t>
  </si>
  <si>
    <t>PURIFIER EXH FAN MOTOR WITH FAN  (D)</t>
  </si>
  <si>
    <r>
      <t>MAIN SWITCHBOARD EXAMINATION AND CLEANING</t>
    </r>
    <r>
      <rPr>
        <b/>
        <sz val="13"/>
        <rFont val="Arial"/>
        <family val="2"/>
      </rPr>
      <t xml:space="preserve">   </t>
    </r>
  </si>
  <si>
    <t>EMERGENCY SWITCHBOARD EXAMINATION AND CLEANING</t>
  </si>
  <si>
    <t>13-01</t>
  </si>
  <si>
    <t xml:space="preserve">MAINE ENGINE 8 YEARLY MAINTENANCE OF BMS-2000 II &amp;GOVERNOR 
 MAG 2000-II BY MSR SERVICE ENGINEER </t>
  </si>
  <si>
    <t xml:space="preserve">ENGINE CONTROL ROOM METERS  CALIBRATION </t>
  </si>
  <si>
    <t xml:space="preserve">CALIBRATION CHECK OF ELECTRICAL TEST EQUIPMENT.  </t>
  </si>
  <si>
    <t>13-05</t>
  </si>
  <si>
    <t xml:space="preserve">PRESSURE GAUGES </t>
  </si>
  <si>
    <t>AUXILLIARY BOILER AUTOMATION AND CONTROL SYSTEM</t>
  </si>
  <si>
    <t>SALINITY INDICATOR (AUX. CONDENSER DRAIN &amp; TANK CLEANING HEATER DRAIN)</t>
  </si>
  <si>
    <t>SBCA, EEBD, LIFEBOATS &amp; MEDICAL OXYGEN BOTTLES</t>
  </si>
  <si>
    <t>ODME</t>
  </si>
  <si>
    <t>13-10</t>
  </si>
  <si>
    <t>PUMP ROOM GAS DETECTOR</t>
  </si>
  <si>
    <t>13-11</t>
  </si>
  <si>
    <r>
      <t>AIR COMPRESSOR  (BA COMPRESSOR)</t>
    </r>
    <r>
      <rPr>
        <b/>
        <sz val="13"/>
        <rFont val="Arial"/>
        <family val="2"/>
      </rPr>
      <t xml:space="preserve"> </t>
    </r>
  </si>
  <si>
    <t>LOW EXPANSION FOAM SAMPLE TESTING</t>
  </si>
  <si>
    <t>KASHIWA HYPER –LP   FIXED LOCAL APPLICATION FIRE FIGHTING SYSTEM</t>
  </si>
  <si>
    <t>14-01</t>
  </si>
  <si>
    <t>E/R VENT FAN DAMPER (PORT/STBD SIDE) &amp; FUNNEL DAMPERS</t>
  </si>
  <si>
    <t>14-02</t>
  </si>
  <si>
    <t>CHAIN BLOCKS AND LIFTING TOOLS</t>
  </si>
  <si>
    <t>14-03</t>
  </si>
  <si>
    <t>TORQUE SPANNERS TEST AND CALIBRATION (03 NOS)</t>
  </si>
  <si>
    <t>14-04</t>
  </si>
  <si>
    <t>BUNKER LINE REDUCER TO RENEW</t>
  </si>
  <si>
    <t>14-05</t>
  </si>
  <si>
    <t>AIR VENTS ON DECK , F.O TANKS AND ACCOMODATION</t>
  </si>
  <si>
    <t>14-06</t>
  </si>
  <si>
    <t>EXPANSION JOINT</t>
  </si>
  <si>
    <t>14-07</t>
  </si>
  <si>
    <t>ENTRANCE PLATFORM</t>
  </si>
  <si>
    <t>14-08</t>
  </si>
  <si>
    <t>14-09</t>
  </si>
  <si>
    <t>SEWAGE TREATMENT PLANT</t>
  </si>
  <si>
    <t>14-10</t>
  </si>
  <si>
    <t xml:space="preserve">RADAR MAST NAVIGATION LIGHTS </t>
  </si>
  <si>
    <t>14-11</t>
  </si>
  <si>
    <t xml:space="preserve">FWD MAST STEERING LIGHT </t>
  </si>
  <si>
    <t>14-12</t>
  </si>
  <si>
    <t>LIGHTING ARRANGEMENT FOR FWD LIFE RAFT</t>
  </si>
  <si>
    <t>14-13</t>
  </si>
  <si>
    <t>STANCHIONS FOR PILOT BOARDING AREA</t>
  </si>
  <si>
    <t>14-14</t>
  </si>
  <si>
    <t>RAILINGS</t>
  </si>
  <si>
    <t>14-15</t>
  </si>
  <si>
    <t>INMARSAT FLEET 33 ANTENNA</t>
  </si>
  <si>
    <t>14-16</t>
  </si>
  <si>
    <t>VARIOUS SCUPPER DRAIN PIPES</t>
  </si>
  <si>
    <t>14-17</t>
  </si>
  <si>
    <t>AIR PURGE TYPE LEVEL GAUGES OF BWT, F.O TANKS &amp; DRAUGHT GAUGES (19 SETS)</t>
  </si>
  <si>
    <t>14-18</t>
  </si>
  <si>
    <t>STEERING GEAR</t>
  </si>
  <si>
    <t>14-19</t>
  </si>
  <si>
    <t>SEA DUCT</t>
  </si>
  <si>
    <t>NOTE: PLEASE QUOTE FOR JOB No. 03-02-A!</t>
  </si>
  <si>
    <t>DESCRIPTION</t>
  </si>
  <si>
    <t>GROSS AMUNT
US$</t>
  </si>
  <si>
    <t>DISCOUNT AMOUNT 
US$</t>
  </si>
  <si>
    <t>NET AMOUNT
US$</t>
  </si>
  <si>
    <t>SHALAMAR DRY DOCKING 2019
SUMMARY REPORT</t>
  </si>
  <si>
    <t>MISCELLANEOUS</t>
  </si>
  <si>
    <t>SEC. NO.</t>
  </si>
  <si>
    <r>
      <t xml:space="preserve">Total no. of Days at Repair Berth / Wharf </t>
    </r>
    <r>
      <rPr>
        <b/>
        <sz val="12"/>
        <color indexed="10"/>
        <rFont val="Calibri"/>
        <family val="2"/>
      </rPr>
      <t>(Please fill days in "column F" first)</t>
    </r>
  </si>
  <si>
    <r>
      <t xml:space="preserve">Total no. of Days in Dry Dock </t>
    </r>
    <r>
      <rPr>
        <b/>
        <sz val="12"/>
        <color indexed="10"/>
        <rFont val="Calibri"/>
        <family val="2"/>
      </rPr>
      <t>(Please fill days in "column F" first)</t>
    </r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</si>
  <si>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</si>
  <si>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</si>
  <si>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</si>
  <si>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</si>
  <si>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</si>
  <si>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</si>
  <si>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</si>
  <si>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</si>
  <si>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</si>
  <si>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</si>
  <si>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</si>
  <si>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</si>
  <si>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</si>
  <si>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</si>
  <si>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</si>
  <si>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</si>
  <si>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</si>
  <si>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</si>
  <si>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</si>
  <si>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</si>
  <si>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</si>
  <si>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</si>
  <si>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</si>
  <si>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</si>
  <si>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</si>
  <si>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</si>
  <si>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</si>
  <si>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</si>
  <si>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</si>
  <si>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</si>
  <si>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</si>
  <si>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</si>
  <si>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</si>
  <si>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</si>
  <si>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</si>
  <si>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</si>
  <si>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</si>
  <si>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</si>
  <si>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</si>
  <si>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</si>
  <si>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</si>
  <si>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</si>
  <si>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</si>
  <si>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</si>
  <si>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</si>
  <si>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</si>
  <si>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</si>
  <si>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</si>
  <si>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</si>
  <si>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</si>
  <si>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</si>
  <si>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</si>
  <si>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</si>
  <si>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</si>
  <si>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</si>
  <si>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</si>
  <si>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</si>
  <si>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</si>
  <si>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</si>
  <si>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</si>
  <si>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</si>
  <si>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</si>
  <si>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</si>
  <si>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</si>
  <si>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</si>
  <si>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</si>
  <si>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</si>
  <si>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</si>
  <si>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</si>
  <si>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</si>
  <si>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</si>
  <si>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</si>
  <si>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</si>
  <si>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</si>
  <si>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</si>
  <si>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</si>
  <si>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</si>
  <si>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</si>
  <si>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</si>
  <si>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</si>
  <si>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</si>
  <si>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</si>
  <si>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</si>
  <si>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</si>
  <si>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</si>
  <si>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</si>
  <si>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</si>
  <si>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</si>
  <si>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</si>
  <si>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</si>
  <si>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</si>
  <si>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</si>
  <si>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</si>
  <si>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</si>
  <si>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</si>
  <si>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</si>
  <si>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</si>
  <si>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</si>
  <si>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</si>
  <si>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</si>
  <si>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</si>
  <si>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</si>
  <si>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</si>
  <si>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</si>
  <si>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</si>
  <si>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</si>
  <si>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</si>
  <si>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</si>
  <si>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</si>
  <si>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</si>
  <si>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</si>
  <si>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</si>
  <si>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</si>
  <si>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</si>
  <si>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</si>
  <si>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</si>
  <si>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</si>
  <si>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</si>
  <si>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</si>
  <si>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</si>
  <si>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</si>
  <si>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</si>
  <si>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</si>
  <si>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</si>
  <si>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</si>
  <si>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</si>
  <si>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</si>
  <si>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</si>
  <si>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</si>
  <si>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</si>
  <si>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</si>
  <si>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</si>
  <si>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</si>
  <si>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</si>
  <si>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</si>
  <si>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</si>
  <si>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</si>
  <si>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</si>
  <si>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</si>
  <si>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</si>
  <si>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</si>
  <si>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</si>
  <si>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</si>
  <si>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</si>
  <si>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</si>
  <si>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</si>
  <si>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</si>
  <si>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</si>
  <si>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</si>
  <si>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</si>
  <si>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</si>
  <si>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</si>
  <si>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</si>
  <si>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</si>
  <si>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</si>
  <si>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</si>
  <si>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</si>
  <si>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</si>
  <si>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</si>
  <si>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</si>
  <si>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</si>
  <si>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</si>
  <si>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</si>
  <si>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</si>
  <si>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</si>
  <si>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</si>
  <si>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</si>
  <si>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</si>
  <si>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</si>
  <si>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</si>
  <si>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</si>
  <si>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</si>
  <si>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</si>
  <si>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</si>
  <si>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</si>
  <si>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</si>
  <si>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</si>
  <si>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</si>
  <si>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</si>
  <si>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</si>
  <si>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</si>
  <si>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</si>
  <si>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</si>
  <si>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</si>
  <si>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</si>
  <si>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</si>
  <si>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</si>
  <si>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</si>
  <si>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</si>
  <si>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</si>
  <si>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</si>
  <si>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</si>
  <si>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</si>
  <si>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</si>
  <si>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</si>
  <si>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</si>
  <si>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</si>
  <si>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</si>
  <si>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</si>
  <si>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</si>
  <si>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</si>
  <si>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</si>
  <si>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</si>
  <si>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</si>
  <si>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</si>
  <si>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</si>
  <si>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</si>
  <si>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</si>
  <si>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</si>
  <si>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</si>
  <si>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</si>
  <si>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</si>
  <si>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</si>
  <si>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</si>
  <si>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</si>
  <si>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</si>
  <si>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</si>
  <si>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</si>
  <si>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</si>
  <si>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</si>
  <si>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</si>
  <si>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</si>
  <si>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</si>
  <si>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</si>
  <si>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</si>
  <si>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</si>
  <si>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</si>
  <si>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</si>
  <si>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</si>
  <si>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</si>
  <si>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</si>
  <si>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</si>
  <si>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</si>
  <si>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</si>
  <si>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</si>
  <si>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</si>
  <si>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</si>
  <si>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</si>
  <si>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</si>
  <si>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</si>
  <si>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</si>
  <si>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</si>
  <si>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</si>
  <si>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</si>
  <si>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</si>
  <si>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</si>
  <si>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</si>
  <si>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</si>
  <si>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</si>
  <si>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</si>
  <si>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</si>
  <si>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</si>
  <si>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</si>
  <si>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</si>
  <si>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</si>
  <si>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</si>
  <si>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</si>
  <si>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</si>
  <si>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</si>
  <si>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</si>
  <si>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</si>
  <si>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</si>
  <si>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</si>
  <si>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</si>
  <si>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</si>
  <si>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</si>
  <si>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</si>
  <si>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</si>
  <si>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</si>
  <si>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</si>
  <si>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</si>
  <si>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</si>
  <si>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</si>
  <si>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</si>
  <si>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</si>
  <si>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</si>
  <si>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</si>
  <si>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</si>
  <si>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</si>
  <si>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</si>
  <si>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</si>
  <si>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</si>
  <si>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</si>
  <si>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</si>
  <si>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</si>
  <si>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</si>
  <si>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</si>
  <si>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</si>
  <si>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</si>
  <si>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</si>
  <si>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</si>
  <si>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</si>
  <si>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</si>
  <si>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</si>
  <si>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</si>
  <si>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</si>
  <si>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</si>
  <si>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</si>
  <si>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</si>
  <si>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</si>
  <si>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</si>
  <si>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</si>
  <si>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</si>
  <si>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</si>
  <si>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</si>
  <si>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</si>
  <si>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</si>
  <si>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</si>
  <si>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</si>
  <si>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</si>
  <si>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</si>
  <si>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</si>
  <si>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</si>
  <si>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</si>
  <si>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</si>
  <si>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</si>
  <si>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</si>
  <si>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</si>
  <si>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</si>
  <si>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</si>
  <si>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</si>
  <si>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</si>
  <si>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</si>
  <si>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</si>
  <si>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</si>
  <si>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</si>
  <si>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</si>
  <si>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</si>
  <si>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</si>
  <si>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</si>
  <si>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</si>
  <si>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</si>
  <si>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</si>
  <si>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</si>
  <si>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</si>
  <si>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</si>
  <si>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</si>
  <si>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</si>
  <si>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</si>
  <si>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</si>
  <si>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</si>
  <si>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</si>
  <si>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</si>
  <si>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</si>
  <si>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</si>
  <si>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</si>
  <si>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</si>
  <si>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</si>
  <si>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 xml:space="preserve">HYDRAULIC LINES RENEWED  </t>
  </si>
  <si>
    <t xml:space="preserve">HYDRAULIC OPERATE  VALVES SERVICES AND OVERHAUL </t>
  </si>
  <si>
    <t>GRAND TOTAL IN US$</t>
  </si>
  <si>
    <t>Tender No. MRD/18860     Opening Date / Time : October 29th, 2019 by 1500 Hrs (PST) &amp; 10:00 PM (GMT)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</si>
</sst>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&quot;\&quot;#,##0.00;&quot;\&quot;&quot;\&quot;&quot;\&quot;&quot;\&quot;\-#,##0.00"/>
    <numFmt numFmtId="167" formatCode="_ * #,##0_ ;_ * \-#,##0_ ;_ * &quot;-&quot;_ ;_ @_ "/>
    <numFmt numFmtId="168" formatCode="_ * #,##0.00_ ;_ * \-#,##0.00_ ;_ * &quot;-&quot;??_ ;_ @_ "/>
    <numFmt numFmtId="169" formatCode="_ &quot;\&quot;* #,##0_ ;_ &quot;\&quot;* \-#,##0_ ;_ &quot;\&quot;* &quot;-&quot;_ ;_ @_ "/>
    <numFmt numFmtId="170" formatCode="_ &quot;\&quot;* #,##0.00_ ;_ &quot;\&quot;* \-#,##0.00_ ;_ &quot;\&quot;* &quot;-&quot;??_ ;_ @_ "/>
    <numFmt numFmtId="171" formatCode="_(* #,##0_);_(* \(#,##0\);_(* &quot;-&quot;??_);_(@_)"/>
    <numFmt numFmtId="172" formatCode="&quot;₩&quot;#,##0.00;&quot;₩&quot;&quot;₩&quot;&quot;₩&quot;&quot;₩&quot;\-#,##0.00"/>
    <numFmt numFmtId="173" formatCode="[$SECTION]\ #,##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宋体"/>
      <family val="0"/>
    </font>
    <font>
      <b/>
      <sz val="12"/>
      <name val="Calibri"/>
      <family val="2"/>
    </font>
    <font>
      <b/>
      <sz val="10"/>
      <name val="Helv"/>
      <family val="2"/>
    </font>
    <font>
      <u val="single"/>
      <sz val="4.8"/>
      <color indexed="36"/>
      <name val="宋体"/>
      <family val="0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u val="single"/>
      <sz val="4.8"/>
      <color indexed="12"/>
      <name val="宋体"/>
      <family val="0"/>
    </font>
    <font>
      <b/>
      <sz val="11"/>
      <name val="Helv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바탕체"/>
      <family val="3"/>
    </font>
    <font>
      <sz val="12"/>
      <name val="굴림체"/>
      <family val="3"/>
    </font>
    <font>
      <sz val="11"/>
      <name val="Calibri"/>
      <family val="2"/>
    </font>
    <font>
      <b/>
      <sz val="11"/>
      <name val="Calibri"/>
      <family val="2"/>
    </font>
    <font>
      <sz val="10"/>
      <name val="Helv"/>
      <family val="2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name val="ＭＳ Ｐゴシック"/>
      <family val="2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28"/>
      <name val="Baskerville Old Face"/>
      <family val="1"/>
    </font>
    <font>
      <b/>
      <sz val="10"/>
      <name val="Calibri"/>
      <family val="2"/>
    </font>
    <font>
      <b/>
      <u val="single"/>
      <sz val="12"/>
      <name val="Calibri"/>
      <family val="2"/>
    </font>
    <font>
      <b/>
      <u val="single"/>
      <sz val="11"/>
      <name val="Calibri"/>
      <family val="2"/>
    </font>
    <font>
      <u val="single"/>
      <sz val="12"/>
      <name val="Times New Roman"/>
      <family val="1"/>
    </font>
    <font>
      <u val="single"/>
      <sz val="11"/>
      <name val="Calibri"/>
      <family val="2"/>
    </font>
    <font>
      <sz val="7"/>
      <name val="Times New Roman"/>
      <family val="1"/>
    </font>
    <font>
      <sz val="9.5"/>
      <name val="Calibri"/>
      <family val="2"/>
    </font>
    <font>
      <b/>
      <sz val="13"/>
      <name val="Arial"/>
      <family val="2"/>
    </font>
    <font>
      <b/>
      <sz val="12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8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3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8" fillId="0" borderId="0" applyNumberFormat="0" applyFont="0" applyAlignment="0"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0" applyNumberFormat="0" applyBorder="0" applyAlignment="0" applyProtection="0"/>
    <xf numFmtId="0" fontId="72" fillId="41" borderId="1" applyNumberFormat="0" applyAlignment="0" applyProtection="0"/>
    <xf numFmtId="0" fontId="4" fillId="0" borderId="0">
      <alignment/>
      <protection/>
    </xf>
    <xf numFmtId="0" fontId="73" fillId="42" borderId="2" applyNumberFormat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43" borderId="0" applyNumberFormat="0" applyBorder="0" applyAlignment="0" applyProtection="0"/>
    <xf numFmtId="38" fontId="6" fillId="44" borderId="0" applyNumberFormat="0" applyBorder="0" applyAlignment="0" applyProtection="0"/>
    <xf numFmtId="0" fontId="7" fillId="0" borderId="0">
      <alignment horizontal="left"/>
      <protection/>
    </xf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9" fillId="45" borderId="1" applyNumberFormat="0" applyAlignment="0" applyProtection="0"/>
    <xf numFmtId="10" fontId="6" fillId="44" borderId="8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0" fillId="0" borderId="9" applyNumberFormat="0" applyFill="0" applyAlignment="0" applyProtection="0"/>
    <xf numFmtId="0" fontId="10" fillId="0" borderId="10">
      <alignment/>
      <protection/>
    </xf>
    <xf numFmtId="0" fontId="81" fillId="46" borderId="0" applyNumberFormat="0" applyBorder="0" applyAlignment="0" applyProtection="0"/>
    <xf numFmtId="166" fontId="11" fillId="0" borderId="0">
      <alignment/>
      <protection/>
    </xf>
    <xf numFmtId="172" fontId="11" fillId="0" borderId="0">
      <alignment/>
      <protection/>
    </xf>
    <xf numFmtId="172" fontId="1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1" fillId="47" borderId="11" applyNumberFormat="0" applyFont="0" applyAlignment="0" applyProtection="0"/>
    <xf numFmtId="0" fontId="2" fillId="48" borderId="12" applyNumberFormat="0" applyFont="0" applyAlignment="0" applyProtection="0"/>
    <xf numFmtId="0" fontId="2" fillId="48" borderId="12" applyNumberFormat="0" applyFont="0" applyAlignment="0" applyProtection="0"/>
    <xf numFmtId="0" fontId="2" fillId="48" borderId="12" applyNumberFormat="0" applyFont="0" applyAlignment="0" applyProtection="0"/>
    <xf numFmtId="0" fontId="2" fillId="48" borderId="12" applyNumberFormat="0" applyFont="0" applyAlignment="0" applyProtection="0"/>
    <xf numFmtId="0" fontId="2" fillId="48" borderId="12" applyNumberFormat="0" applyFont="0" applyAlignment="0" applyProtection="0"/>
    <xf numFmtId="0" fontId="2" fillId="48" borderId="12" applyNumberFormat="0" applyFont="0" applyAlignment="0" applyProtection="0"/>
    <xf numFmtId="0" fontId="2" fillId="48" borderId="12" applyNumberFormat="0" applyFont="0" applyAlignment="0" applyProtection="0"/>
    <xf numFmtId="0" fontId="82" fillId="41" borderId="13" applyNumberFormat="0" applyAlignment="0" applyProtection="0"/>
    <xf numFmtId="9" fontId="1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0" borderId="0" applyNumberFormat="0" applyFill="0" applyBorder="0" applyAlignment="0" applyProtection="0"/>
    <xf numFmtId="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>
      <alignment/>
      <protection/>
    </xf>
    <xf numFmtId="0" fontId="21" fillId="0" borderId="0" applyFill="0" applyBorder="0">
      <alignment/>
      <protection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4" fontId="2" fillId="0" borderId="0">
      <alignment vertical="center"/>
      <protection/>
    </xf>
    <xf numFmtId="0" fontId="2" fillId="0" borderId="0">
      <alignment vertical="center"/>
      <protection/>
    </xf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>
      <alignment/>
      <protection/>
    </xf>
    <xf numFmtId="0" fontId="28" fillId="53" borderId="18" applyNumberFormat="0" applyAlignment="0" applyProtection="0"/>
    <xf numFmtId="0" fontId="28" fillId="53" borderId="18" applyNumberFormat="0" applyAlignment="0" applyProtection="0"/>
    <xf numFmtId="0" fontId="28" fillId="53" borderId="18" applyNumberFormat="0" applyAlignment="0" applyProtection="0"/>
    <xf numFmtId="0" fontId="28" fillId="53" borderId="18" applyNumberFormat="0" applyAlignment="0" applyProtection="0"/>
    <xf numFmtId="0" fontId="29" fillId="0" borderId="0">
      <alignment/>
      <protection/>
    </xf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2" fillId="48" borderId="12" applyNumberFormat="0" applyFont="0" applyAlignment="0" applyProtection="0"/>
    <xf numFmtId="0" fontId="2" fillId="48" borderId="12" applyNumberFormat="0" applyFont="0" applyAlignment="0" applyProtection="0"/>
    <xf numFmtId="0" fontId="2" fillId="48" borderId="12" applyNumberFormat="0" applyFont="0" applyAlignment="0" applyProtection="0"/>
    <xf numFmtId="0" fontId="2" fillId="48" borderId="1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54" borderId="20" applyNumberFormat="0" applyAlignment="0" applyProtection="0"/>
    <xf numFmtId="0" fontId="33" fillId="54" borderId="20" applyNumberFormat="0" applyAlignment="0" applyProtection="0"/>
    <xf numFmtId="0" fontId="33" fillId="54" borderId="20" applyNumberFormat="0" applyAlignment="0" applyProtection="0"/>
    <xf numFmtId="0" fontId="33" fillId="54" borderId="20" applyNumberFormat="0" applyAlignment="0" applyProtection="0"/>
    <xf numFmtId="0" fontId="34" fillId="13" borderId="20" applyNumberFormat="0" applyAlignment="0" applyProtection="0"/>
    <xf numFmtId="0" fontId="34" fillId="13" borderId="20" applyNumberFormat="0" applyAlignment="0" applyProtection="0"/>
    <xf numFmtId="0" fontId="34" fillId="13" borderId="20" applyNumberFormat="0" applyAlignment="0" applyProtection="0"/>
    <xf numFmtId="0" fontId="34" fillId="13" borderId="20" applyNumberFormat="0" applyAlignment="0" applyProtection="0"/>
    <xf numFmtId="0" fontId="35" fillId="54" borderId="21" applyNumberFormat="0" applyAlignment="0" applyProtection="0"/>
    <xf numFmtId="0" fontId="35" fillId="54" borderId="21" applyNumberFormat="0" applyAlignment="0" applyProtection="0"/>
    <xf numFmtId="0" fontId="35" fillId="54" borderId="21" applyNumberFormat="0" applyAlignment="0" applyProtection="0"/>
    <xf numFmtId="0" fontId="35" fillId="54" borderId="21" applyNumberFormat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  <xf numFmtId="0" fontId="37" fillId="0" borderId="22" applyNumberFormat="0" applyFill="0" applyAlignment="0" applyProtection="0"/>
  </cellStyleXfs>
  <cellXfs count="166">
    <xf numFmtId="0" fontId="0" fillId="0" borderId="0" xfId="0" applyFont="1" applyAlignment="1">
      <alignment/>
    </xf>
    <xf numFmtId="43" fontId="15" fillId="0" borderId="8" xfId="130" applyNumberFormat="1" applyFont="1" applyFill="1" applyBorder="1" applyAlignment="1" applyProtection="1">
      <alignment horizontal="center"/>
      <protection locked="0"/>
    </xf>
    <xf numFmtId="165" fontId="15" fillId="0" borderId="8" xfId="130" applyNumberFormat="1" applyFont="1" applyFill="1" applyBorder="1" applyAlignment="1" applyProtection="1">
      <alignment/>
      <protection locked="0"/>
    </xf>
    <xf numFmtId="43" fontId="15" fillId="0" borderId="8" xfId="130" applyNumberFormat="1" applyFont="1" applyFill="1" applyBorder="1" applyAlignment="1" applyProtection="1">
      <alignment horizontal="right"/>
      <protection locked="0"/>
    </xf>
    <xf numFmtId="165" fontId="16" fillId="56" borderId="8" xfId="130" applyNumberFormat="1" applyFont="1" applyFill="1" applyBorder="1" applyAlignment="1" applyProtection="1">
      <alignment/>
      <protection locked="0"/>
    </xf>
    <xf numFmtId="43" fontId="15" fillId="0" borderId="8" xfId="130" applyNumberFormat="1" applyFont="1" applyFill="1" applyBorder="1" applyAlignment="1" applyProtection="1">
      <alignment horizontal="right" vertical="center"/>
      <protection locked="0"/>
    </xf>
    <xf numFmtId="165" fontId="15" fillId="57" borderId="8" xfId="130" applyNumberFormat="1" applyFont="1" applyFill="1" applyBorder="1" applyAlignment="1" applyProtection="1">
      <alignment/>
      <protection locked="0"/>
    </xf>
    <xf numFmtId="165" fontId="15" fillId="0" borderId="23" xfId="130" applyNumberFormat="1" applyFont="1" applyFill="1" applyBorder="1" applyAlignment="1" applyProtection="1">
      <alignment/>
      <protection locked="0"/>
    </xf>
    <xf numFmtId="165" fontId="15" fillId="57" borderId="23" xfId="130" applyNumberFormat="1" applyFont="1" applyFill="1" applyBorder="1" applyAlignment="1" applyProtection="1">
      <alignment/>
      <protection locked="0"/>
    </xf>
    <xf numFmtId="165" fontId="15" fillId="0" borderId="24" xfId="130" applyNumberFormat="1" applyFont="1" applyFill="1" applyBorder="1" applyAlignment="1" applyProtection="1">
      <alignment/>
      <protection locked="0"/>
    </xf>
    <xf numFmtId="165" fontId="16" fillId="57" borderId="8" xfId="13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73" fillId="58" borderId="25" xfId="0" applyFont="1" applyFill="1" applyBorder="1" applyAlignment="1" applyProtection="1">
      <alignment horizontal="center" vertical="center"/>
      <protection locked="0"/>
    </xf>
    <xf numFmtId="0" fontId="73" fillId="58" borderId="25" xfId="0" applyFont="1" applyFill="1" applyBorder="1" applyAlignment="1" applyProtection="1">
      <alignment horizontal="center" vertical="center" wrapText="1"/>
      <protection locked="0"/>
    </xf>
    <xf numFmtId="173" fontId="0" fillId="0" borderId="8" xfId="117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/>
      <protection locked="0"/>
    </xf>
    <xf numFmtId="164" fontId="0" fillId="59" borderId="8" xfId="117" applyFont="1" applyFill="1" applyBorder="1" applyAlignment="1" applyProtection="1">
      <alignment/>
      <protection locked="0"/>
    </xf>
    <xf numFmtId="0" fontId="0" fillId="0" borderId="0" xfId="221" applyBorder="1" applyProtection="1">
      <alignment/>
      <protection locked="0"/>
    </xf>
    <xf numFmtId="165" fontId="15" fillId="0" borderId="8" xfId="130" applyNumberFormat="1" applyFont="1" applyFill="1" applyBorder="1" applyAlignment="1" applyProtection="1">
      <alignment/>
      <protection/>
    </xf>
    <xf numFmtId="165" fontId="16" fillId="56" borderId="8" xfId="130" applyNumberFormat="1" applyFont="1" applyFill="1" applyBorder="1" applyAlignment="1" applyProtection="1">
      <alignment/>
      <protection/>
    </xf>
    <xf numFmtId="43" fontId="15" fillId="0" borderId="8" xfId="130" applyNumberFormat="1" applyFont="1" applyFill="1" applyBorder="1" applyAlignment="1" applyProtection="1">
      <alignment horizontal="center"/>
      <protection/>
    </xf>
    <xf numFmtId="0" fontId="0" fillId="0" borderId="0" xfId="221" applyBorder="1" applyProtection="1">
      <alignment/>
      <protection/>
    </xf>
    <xf numFmtId="165" fontId="16" fillId="0" borderId="8" xfId="130" applyNumberFormat="1" applyFont="1" applyFill="1" applyBorder="1" applyAlignment="1" applyProtection="1">
      <alignment/>
      <protection/>
    </xf>
    <xf numFmtId="43" fontId="15" fillId="0" borderId="26" xfId="130" applyNumberFormat="1" applyFont="1" applyFill="1" applyBorder="1" applyAlignment="1" applyProtection="1">
      <alignment horizontal="center"/>
      <protection/>
    </xf>
    <xf numFmtId="165" fontId="15" fillId="0" borderId="26" xfId="13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27" xfId="221" applyFont="1" applyBorder="1" applyAlignment="1" applyProtection="1">
      <alignment/>
      <protection/>
    </xf>
    <xf numFmtId="0" fontId="15" fillId="0" borderId="0" xfId="221" applyFont="1" applyBorder="1" applyAlignment="1" applyProtection="1">
      <alignment horizontal="center"/>
      <protection/>
    </xf>
    <xf numFmtId="0" fontId="3" fillId="0" borderId="0" xfId="221" applyFont="1" applyBorder="1" applyAlignment="1" applyProtection="1">
      <alignment horizontal="right"/>
      <protection/>
    </xf>
    <xf numFmtId="0" fontId="15" fillId="0" borderId="0" xfId="221" applyFont="1" applyBorder="1" applyAlignment="1" applyProtection="1">
      <alignment horizontal="center" vertical="center"/>
      <protection/>
    </xf>
    <xf numFmtId="0" fontId="3" fillId="0" borderId="0" xfId="221" applyFont="1" applyFill="1" applyBorder="1" applyAlignment="1" applyProtection="1">
      <alignment horizontal="right"/>
      <protection/>
    </xf>
    <xf numFmtId="1" fontId="15" fillId="0" borderId="27" xfId="221" applyNumberFormat="1" applyFont="1" applyBorder="1" applyAlignment="1" applyProtection="1">
      <alignment/>
      <protection/>
    </xf>
    <xf numFmtId="1" fontId="15" fillId="0" borderId="0" xfId="221" applyNumberFormat="1" applyFont="1" applyBorder="1" applyAlignment="1" applyProtection="1">
      <alignment horizontal="center"/>
      <protection/>
    </xf>
    <xf numFmtId="1" fontId="3" fillId="0" borderId="0" xfId="230" applyNumberFormat="1" applyFont="1" applyFill="1" applyBorder="1" applyAlignment="1" applyProtection="1">
      <alignment horizontal="right" vertical="center"/>
      <protection/>
    </xf>
    <xf numFmtId="1" fontId="15" fillId="0" borderId="0" xfId="221" applyNumberFormat="1" applyFont="1" applyBorder="1" applyAlignment="1" applyProtection="1">
      <alignment horizontal="center" vertical="center"/>
      <protection/>
    </xf>
    <xf numFmtId="0" fontId="15" fillId="0" borderId="0" xfId="221" applyFont="1" applyFill="1" applyBorder="1" applyAlignment="1" applyProtection="1">
      <alignment horizontal="center"/>
      <protection/>
    </xf>
    <xf numFmtId="0" fontId="15" fillId="0" borderId="28" xfId="221" applyFont="1" applyFill="1" applyBorder="1" applyAlignment="1" applyProtection="1">
      <alignment horizontal="center"/>
      <protection/>
    </xf>
    <xf numFmtId="0" fontId="16" fillId="0" borderId="0" xfId="221" applyFont="1" applyFill="1" applyBorder="1" applyAlignment="1" applyProtection="1">
      <alignment horizontal="center"/>
      <protection/>
    </xf>
    <xf numFmtId="0" fontId="16" fillId="0" borderId="28" xfId="221" applyFont="1" applyFill="1" applyBorder="1" applyAlignment="1" applyProtection="1">
      <alignment horizontal="center"/>
      <protection/>
    </xf>
    <xf numFmtId="0" fontId="16" fillId="44" borderId="29" xfId="221" applyFont="1" applyFill="1" applyBorder="1" applyAlignment="1" applyProtection="1">
      <alignment horizontal="center" vertical="center"/>
      <protection/>
    </xf>
    <xf numFmtId="0" fontId="16" fillId="44" borderId="8" xfId="221" applyFont="1" applyFill="1" applyBorder="1" applyAlignment="1" applyProtection="1">
      <alignment horizontal="center" vertical="center"/>
      <protection/>
    </xf>
    <xf numFmtId="0" fontId="16" fillId="0" borderId="8" xfId="221" applyFont="1" applyFill="1" applyBorder="1" applyAlignment="1" applyProtection="1">
      <alignment horizontal="center" vertical="center"/>
      <protection/>
    </xf>
    <xf numFmtId="43" fontId="16" fillId="0" borderId="8" xfId="130" applyNumberFormat="1" applyFont="1" applyFill="1" applyBorder="1" applyAlignment="1" applyProtection="1">
      <alignment horizontal="center" vertical="center" wrapText="1"/>
      <protection/>
    </xf>
    <xf numFmtId="43" fontId="16" fillId="0" borderId="30" xfId="130" applyNumberFormat="1" applyFont="1" applyFill="1" applyBorder="1" applyAlignment="1" applyProtection="1">
      <alignment horizontal="center" vertical="center" wrapText="1"/>
      <protection/>
    </xf>
    <xf numFmtId="0" fontId="15" fillId="0" borderId="29" xfId="221" applyFont="1" applyBorder="1" applyAlignment="1" applyProtection="1">
      <alignment/>
      <protection/>
    </xf>
    <xf numFmtId="0" fontId="39" fillId="0" borderId="8" xfId="221" applyFont="1" applyBorder="1" applyAlignment="1" applyProtection="1" quotePrefix="1">
      <alignment horizontal="center"/>
      <protection/>
    </xf>
    <xf numFmtId="0" fontId="40" fillId="0" borderId="8" xfId="221" applyFont="1" applyBorder="1" applyAlignment="1" applyProtection="1">
      <alignment/>
      <protection/>
    </xf>
    <xf numFmtId="0" fontId="15" fillId="0" borderId="8" xfId="221" applyFont="1" applyBorder="1" applyAlignment="1" applyProtection="1">
      <alignment horizontal="center" vertical="center"/>
      <protection/>
    </xf>
    <xf numFmtId="0" fontId="15" fillId="0" borderId="8" xfId="221" applyFont="1" applyFill="1" applyBorder="1" applyAlignment="1" applyProtection="1">
      <alignment horizontal="center" vertical="center"/>
      <protection/>
    </xf>
    <xf numFmtId="43" fontId="15" fillId="0" borderId="30" xfId="130" applyNumberFormat="1" applyFont="1" applyFill="1" applyBorder="1" applyAlignment="1" applyProtection="1">
      <alignment/>
      <protection/>
    </xf>
    <xf numFmtId="0" fontId="15" fillId="0" borderId="8" xfId="221" applyFont="1" applyBorder="1" applyAlignment="1" applyProtection="1">
      <alignment horizontal="center"/>
      <protection/>
    </xf>
    <xf numFmtId="0" fontId="15" fillId="0" borderId="8" xfId="221" applyFont="1" applyBorder="1" applyAlignment="1" applyProtection="1">
      <alignment/>
      <protection/>
    </xf>
    <xf numFmtId="0" fontId="15" fillId="0" borderId="29" xfId="221" applyFont="1" applyFill="1" applyBorder="1" applyAlignment="1" applyProtection="1">
      <alignment horizontal="center"/>
      <protection/>
    </xf>
    <xf numFmtId="16" fontId="15" fillId="0" borderId="8" xfId="221" applyNumberFormat="1" applyFont="1" applyFill="1" applyBorder="1" applyAlignment="1" applyProtection="1" quotePrefix="1">
      <alignment horizontal="center"/>
      <protection/>
    </xf>
    <xf numFmtId="0" fontId="15" fillId="0" borderId="8" xfId="221" applyFont="1" applyFill="1" applyBorder="1" applyAlignment="1" applyProtection="1">
      <alignment/>
      <protection/>
    </xf>
    <xf numFmtId="43" fontId="15" fillId="0" borderId="8" xfId="130" applyNumberFormat="1" applyFont="1" applyFill="1" applyBorder="1" applyAlignment="1" applyProtection="1">
      <alignment horizontal="center"/>
      <protection/>
    </xf>
    <xf numFmtId="1" fontId="15" fillId="0" borderId="8" xfId="221" applyNumberFormat="1" applyFont="1" applyFill="1" applyBorder="1" applyAlignment="1" applyProtection="1">
      <alignment horizontal="center" vertical="center"/>
      <protection/>
    </xf>
    <xf numFmtId="0" fontId="15" fillId="0" borderId="31" xfId="221" applyFont="1" applyFill="1" applyBorder="1" applyAlignment="1" applyProtection="1">
      <alignment horizontal="center" vertical="center" shrinkToFit="1"/>
      <protection/>
    </xf>
    <xf numFmtId="0" fontId="15" fillId="0" borderId="8" xfId="221" applyFont="1" applyBorder="1" applyAlignment="1" applyProtection="1" quotePrefix="1">
      <alignment horizontal="center"/>
      <protection/>
    </xf>
    <xf numFmtId="0" fontId="15" fillId="57" borderId="31" xfId="221" applyFont="1" applyFill="1" applyBorder="1" applyAlignment="1" applyProtection="1">
      <alignment horizontal="center" vertical="center" shrinkToFit="1"/>
      <protection/>
    </xf>
    <xf numFmtId="171" fontId="86" fillId="0" borderId="8" xfId="130" applyNumberFormat="1" applyFont="1" applyFill="1" applyBorder="1" applyAlignment="1" applyProtection="1">
      <alignment horizontal="center" vertical="center"/>
      <protection/>
    </xf>
    <xf numFmtId="0" fontId="15" fillId="57" borderId="8" xfId="221" applyFont="1" applyFill="1" applyBorder="1" applyAlignment="1" applyProtection="1">
      <alignment/>
      <protection/>
    </xf>
    <xf numFmtId="0" fontId="15" fillId="57" borderId="8" xfId="221" applyFont="1" applyFill="1" applyBorder="1" applyAlignment="1" applyProtection="1">
      <alignment horizontal="center" vertical="center"/>
      <protection/>
    </xf>
    <xf numFmtId="0" fontId="16" fillId="56" borderId="27" xfId="221" applyFont="1" applyFill="1" applyBorder="1" applyProtection="1">
      <alignment/>
      <protection/>
    </xf>
    <xf numFmtId="0" fontId="16" fillId="56" borderId="8" xfId="221" applyFont="1" applyFill="1" applyBorder="1" applyAlignment="1" applyProtection="1">
      <alignment horizontal="center"/>
      <protection/>
    </xf>
    <xf numFmtId="0" fontId="16" fillId="56" borderId="8" xfId="221" applyFont="1" applyFill="1" applyBorder="1" applyAlignment="1" applyProtection="1">
      <alignment horizontal="right"/>
      <protection/>
    </xf>
    <xf numFmtId="9" fontId="16" fillId="56" borderId="8" xfId="249" applyFont="1" applyFill="1" applyBorder="1" applyAlignment="1" applyProtection="1">
      <alignment horizontal="center" vertical="center"/>
      <protection/>
    </xf>
    <xf numFmtId="0" fontId="16" fillId="56" borderId="8" xfId="221" applyFont="1" applyFill="1" applyBorder="1" applyAlignment="1" applyProtection="1">
      <alignment horizontal="center" vertical="center"/>
      <protection/>
    </xf>
    <xf numFmtId="165" fontId="16" fillId="56" borderId="0" xfId="130" applyNumberFormat="1" applyFont="1" applyFill="1" applyBorder="1" applyAlignment="1" applyProtection="1">
      <alignment/>
      <protection/>
    </xf>
    <xf numFmtId="165" fontId="16" fillId="56" borderId="28" xfId="130" applyNumberFormat="1" applyFont="1" applyFill="1" applyBorder="1" applyAlignment="1" applyProtection="1">
      <alignment/>
      <protection/>
    </xf>
    <xf numFmtId="0" fontId="15" fillId="0" borderId="29" xfId="221" applyFont="1" applyBorder="1" applyAlignment="1" applyProtection="1">
      <alignment horizontal="center"/>
      <protection/>
    </xf>
    <xf numFmtId="0" fontId="16" fillId="0" borderId="8" xfId="221" applyFont="1" applyBorder="1" applyAlignment="1" applyProtection="1" quotePrefix="1">
      <alignment horizontal="center"/>
      <protection/>
    </xf>
    <xf numFmtId="0" fontId="41" fillId="0" borderId="8" xfId="221" applyFont="1" applyBorder="1" applyAlignment="1" applyProtection="1">
      <alignment wrapText="1"/>
      <protection/>
    </xf>
    <xf numFmtId="43" fontId="15" fillId="0" borderId="30" xfId="130" applyNumberFormat="1" applyFont="1" applyFill="1" applyBorder="1" applyAlignment="1" applyProtection="1">
      <alignment/>
      <protection/>
    </xf>
    <xf numFmtId="0" fontId="15" fillId="0" borderId="8" xfId="221" applyFont="1" applyFill="1" applyBorder="1" applyAlignment="1" applyProtection="1">
      <alignment wrapText="1"/>
      <protection/>
    </xf>
    <xf numFmtId="0" fontId="15" fillId="0" borderId="8" xfId="221" applyFont="1" applyBorder="1" applyAlignment="1" applyProtection="1">
      <alignment wrapText="1"/>
      <protection/>
    </xf>
    <xf numFmtId="0" fontId="42" fillId="0" borderId="0" xfId="221" applyFont="1" applyFill="1" applyBorder="1" applyProtection="1">
      <alignment/>
      <protection/>
    </xf>
    <xf numFmtId="165" fontId="15" fillId="0" borderId="8" xfId="130" applyNumberFormat="1" applyFont="1" applyFill="1" applyBorder="1" applyAlignment="1" applyProtection="1">
      <alignment horizontal="center" vertical="center"/>
      <protection/>
    </xf>
    <xf numFmtId="16" fontId="15" fillId="0" borderId="8" xfId="221" applyNumberFormat="1" applyFont="1" applyBorder="1" applyAlignment="1" applyProtection="1" quotePrefix="1">
      <alignment horizontal="center"/>
      <protection/>
    </xf>
    <xf numFmtId="0" fontId="43" fillId="0" borderId="8" xfId="221" applyFont="1" applyBorder="1" applyAlignment="1" applyProtection="1">
      <alignment/>
      <protection/>
    </xf>
    <xf numFmtId="0" fontId="43" fillId="0" borderId="8" xfId="221" applyFont="1" applyFill="1" applyBorder="1" applyAlignment="1" applyProtection="1">
      <alignment/>
      <protection/>
    </xf>
    <xf numFmtId="0" fontId="15" fillId="0" borderId="29" xfId="221" applyFont="1" applyBorder="1" applyAlignment="1" applyProtection="1" quotePrefix="1">
      <alignment horizontal="center"/>
      <protection/>
    </xf>
    <xf numFmtId="0" fontId="15" fillId="0" borderId="8" xfId="221" applyFont="1" applyFill="1" applyBorder="1" applyAlignment="1" applyProtection="1">
      <alignment/>
      <protection/>
    </xf>
    <xf numFmtId="165" fontId="15" fillId="57" borderId="8" xfId="130" applyNumberFormat="1" applyFont="1" applyFill="1" applyBorder="1" applyAlignment="1" applyProtection="1">
      <alignment horizontal="center" vertical="center"/>
      <protection/>
    </xf>
    <xf numFmtId="0" fontId="43" fillId="0" borderId="8" xfId="221" applyFont="1" applyFill="1" applyBorder="1" applyAlignment="1" applyProtection="1">
      <alignment/>
      <protection/>
    </xf>
    <xf numFmtId="0" fontId="43" fillId="0" borderId="8" xfId="221" applyFont="1" applyBorder="1" applyAlignment="1" applyProtection="1">
      <alignment/>
      <protection/>
    </xf>
    <xf numFmtId="0" fontId="16" fillId="0" borderId="8" xfId="221" applyFont="1" applyBorder="1" applyAlignment="1" applyProtection="1" quotePrefix="1">
      <alignment horizontal="center"/>
      <protection/>
    </xf>
    <xf numFmtId="0" fontId="16" fillId="0" borderId="8" xfId="221" applyFont="1" applyBorder="1" applyAlignment="1" applyProtection="1">
      <alignment/>
      <protection/>
    </xf>
    <xf numFmtId="0" fontId="15" fillId="0" borderId="8" xfId="221" applyFont="1" applyBorder="1" applyAlignment="1" applyProtection="1">
      <alignment/>
      <protection/>
    </xf>
    <xf numFmtId="0" fontId="16" fillId="57" borderId="8" xfId="221" applyFont="1" applyFill="1" applyBorder="1" applyAlignment="1" applyProtection="1">
      <alignment/>
      <protection/>
    </xf>
    <xf numFmtId="0" fontId="43" fillId="57" borderId="8" xfId="221" applyFont="1" applyFill="1" applyBorder="1" applyAlignment="1" applyProtection="1">
      <alignment/>
      <protection/>
    </xf>
    <xf numFmtId="0" fontId="15" fillId="0" borderId="8" xfId="221" applyFont="1" applyFill="1" applyBorder="1" applyAlignment="1" applyProtection="1" quotePrefix="1">
      <alignment horizontal="center"/>
      <protection/>
    </xf>
    <xf numFmtId="0" fontId="16" fillId="56" borderId="29" xfId="221" applyFont="1" applyFill="1" applyBorder="1" applyAlignment="1" applyProtection="1">
      <alignment horizontal="right"/>
      <protection/>
    </xf>
    <xf numFmtId="0" fontId="15" fillId="0" borderId="8" xfId="221" applyFont="1" applyFill="1" applyBorder="1" applyAlignment="1" applyProtection="1">
      <alignment horizontal="center"/>
      <protection/>
    </xf>
    <xf numFmtId="0" fontId="15" fillId="0" borderId="8" xfId="221" applyFont="1" applyBorder="1" applyAlignment="1" applyProtection="1">
      <alignment horizontal="right"/>
      <protection/>
    </xf>
    <xf numFmtId="9" fontId="15" fillId="0" borderId="8" xfId="249" applyFont="1" applyFill="1" applyBorder="1" applyAlignment="1" applyProtection="1">
      <alignment horizontal="center" vertical="center"/>
      <protection/>
    </xf>
    <xf numFmtId="165" fontId="15" fillId="0" borderId="30" xfId="130" applyNumberFormat="1" applyFont="1" applyFill="1" applyBorder="1" applyAlignment="1" applyProtection="1">
      <alignment/>
      <protection/>
    </xf>
    <xf numFmtId="0" fontId="15" fillId="0" borderId="8" xfId="221" applyFont="1" applyBorder="1" applyProtection="1">
      <alignment/>
      <protection/>
    </xf>
    <xf numFmtId="0" fontId="16" fillId="0" borderId="8" xfId="221" applyFont="1" applyFill="1" applyBorder="1" applyAlignment="1" applyProtection="1" quotePrefix="1">
      <alignment horizontal="center"/>
      <protection/>
    </xf>
    <xf numFmtId="0" fontId="41" fillId="0" borderId="8" xfId="221" applyFont="1" applyBorder="1" applyAlignment="1" applyProtection="1">
      <alignment/>
      <protection/>
    </xf>
    <xf numFmtId="0" fontId="15" fillId="0" borderId="32" xfId="221" applyFont="1" applyFill="1" applyBorder="1" applyAlignment="1" applyProtection="1">
      <alignment horizontal="center"/>
      <protection/>
    </xf>
    <xf numFmtId="0" fontId="15" fillId="0" borderId="23" xfId="221" applyFont="1" applyFill="1" applyBorder="1" applyAlignment="1" applyProtection="1" quotePrefix="1">
      <alignment horizontal="center"/>
      <protection/>
    </xf>
    <xf numFmtId="0" fontId="15" fillId="57" borderId="23" xfId="221" applyFont="1" applyFill="1" applyBorder="1" applyAlignment="1" applyProtection="1">
      <alignment/>
      <protection/>
    </xf>
    <xf numFmtId="0" fontId="15" fillId="57" borderId="23" xfId="221" applyFont="1" applyFill="1" applyBorder="1" applyAlignment="1" applyProtection="1">
      <alignment horizontal="center" vertical="center"/>
      <protection/>
    </xf>
    <xf numFmtId="43" fontId="15" fillId="57" borderId="23" xfId="130" applyNumberFormat="1" applyFont="1" applyFill="1" applyBorder="1" applyAlignment="1" applyProtection="1">
      <alignment horizontal="center"/>
      <protection/>
    </xf>
    <xf numFmtId="43" fontId="15" fillId="57" borderId="33" xfId="130" applyNumberFormat="1" applyFont="1" applyFill="1" applyBorder="1" applyAlignment="1" applyProtection="1">
      <alignment/>
      <protection/>
    </xf>
    <xf numFmtId="0" fontId="11" fillId="0" borderId="8" xfId="221" applyFont="1" applyFill="1" applyBorder="1" applyAlignment="1" applyProtection="1">
      <alignment horizontal="justify"/>
      <protection/>
    </xf>
    <xf numFmtId="0" fontId="15" fillId="0" borderId="24" xfId="221" applyFont="1" applyFill="1" applyBorder="1" applyAlignment="1" applyProtection="1">
      <alignment/>
      <protection/>
    </xf>
    <xf numFmtId="0" fontId="15" fillId="0" borderId="24" xfId="221" applyFont="1" applyFill="1" applyBorder="1" applyAlignment="1" applyProtection="1">
      <alignment horizontal="center" vertical="center"/>
      <protection/>
    </xf>
    <xf numFmtId="0" fontId="15" fillId="0" borderId="8" xfId="221" applyFont="1" applyFill="1" applyBorder="1" applyProtection="1">
      <alignment/>
      <protection/>
    </xf>
    <xf numFmtId="0" fontId="15" fillId="0" borderId="29" xfId="221" applyFont="1" applyFill="1" applyBorder="1" applyAlignment="1" applyProtection="1" quotePrefix="1">
      <alignment horizontal="center"/>
      <protection/>
    </xf>
    <xf numFmtId="0" fontId="15" fillId="57" borderId="8" xfId="221" applyFont="1" applyFill="1" applyBorder="1" applyAlignment="1" applyProtection="1">
      <alignment/>
      <protection/>
    </xf>
    <xf numFmtId="0" fontId="0" fillId="0" borderId="27" xfId="221" applyBorder="1" applyProtection="1">
      <alignment/>
      <protection/>
    </xf>
    <xf numFmtId="0" fontId="0" fillId="0" borderId="28" xfId="221" applyBorder="1" applyProtection="1">
      <alignment/>
      <protection/>
    </xf>
    <xf numFmtId="0" fontId="15" fillId="0" borderId="34" xfId="221" applyFont="1" applyFill="1" applyBorder="1" applyAlignment="1" applyProtection="1">
      <alignment/>
      <protection/>
    </xf>
    <xf numFmtId="0" fontId="15" fillId="0" borderId="34" xfId="221" applyFont="1" applyFill="1" applyBorder="1" applyAlignment="1" applyProtection="1">
      <alignment horizontal="center" vertical="center"/>
      <protection/>
    </xf>
    <xf numFmtId="0" fontId="15" fillId="0" borderId="8" xfId="221" applyFont="1" applyBorder="1" applyProtection="1">
      <alignment/>
      <protection/>
    </xf>
    <xf numFmtId="9" fontId="15" fillId="0" borderId="8" xfId="249" applyFont="1" applyBorder="1" applyAlignment="1" applyProtection="1">
      <alignment horizontal="center" vertical="center"/>
      <protection/>
    </xf>
    <xf numFmtId="0" fontId="15" fillId="0" borderId="8" xfId="221" applyFont="1" applyFill="1" applyBorder="1" applyAlignment="1" applyProtection="1" quotePrefix="1">
      <alignment horizontal="center" vertical="center"/>
      <protection/>
    </xf>
    <xf numFmtId="0" fontId="15" fillId="0" borderId="27" xfId="221" applyFont="1" applyBorder="1" applyAlignment="1" applyProtection="1">
      <alignment horizontal="center"/>
      <protection/>
    </xf>
    <xf numFmtId="0" fontId="16" fillId="0" borderId="8" xfId="221" applyFont="1" applyBorder="1" applyAlignment="1" applyProtection="1">
      <alignment horizontal="right"/>
      <protection/>
    </xf>
    <xf numFmtId="0" fontId="15" fillId="0" borderId="8" xfId="221" applyFont="1" applyBorder="1" applyAlignment="1" applyProtection="1">
      <alignment horizontal="center" vertical="center"/>
      <protection/>
    </xf>
    <xf numFmtId="0" fontId="15" fillId="0" borderId="8" xfId="221" applyFont="1" applyFill="1" applyBorder="1" applyAlignment="1" applyProtection="1">
      <alignment horizontal="center" vertical="center"/>
      <protection/>
    </xf>
    <xf numFmtId="43" fontId="15" fillId="0" borderId="30" xfId="130" applyNumberFormat="1" applyFont="1" applyFill="1" applyBorder="1" applyAlignment="1" applyProtection="1">
      <alignment horizontal="center"/>
      <protection/>
    </xf>
    <xf numFmtId="0" fontId="16" fillId="0" borderId="8" xfId="221" applyFont="1" applyBorder="1" applyAlignment="1" applyProtection="1">
      <alignment horizontal="center"/>
      <protection/>
    </xf>
    <xf numFmtId="0" fontId="41" fillId="0" borderId="8" xfId="221" applyFont="1" applyBorder="1" applyProtection="1">
      <alignment/>
      <protection/>
    </xf>
    <xf numFmtId="0" fontId="15" fillId="0" borderId="8" xfId="221" applyFont="1" applyBorder="1" applyAlignment="1" applyProtection="1">
      <alignment wrapText="1" shrinkToFit="1"/>
      <protection/>
    </xf>
    <xf numFmtId="0" fontId="16" fillId="57" borderId="8" xfId="221" applyFont="1" applyFill="1" applyBorder="1" applyAlignment="1" applyProtection="1">
      <alignment horizontal="center"/>
      <protection/>
    </xf>
    <xf numFmtId="0" fontId="41" fillId="57" borderId="8" xfId="221" applyFont="1" applyFill="1" applyBorder="1" applyProtection="1">
      <alignment/>
      <protection/>
    </xf>
    <xf numFmtId="0" fontId="15" fillId="0" borderId="8" xfId="221" applyFont="1" applyFill="1" applyBorder="1" applyAlignment="1" applyProtection="1">
      <alignment horizontal="left"/>
      <protection/>
    </xf>
    <xf numFmtId="0" fontId="15" fillId="0" borderId="8" xfId="221" applyFont="1" applyBorder="1" applyAlignment="1" applyProtection="1">
      <alignment horizontal="left"/>
      <protection/>
    </xf>
    <xf numFmtId="0" fontId="45" fillId="0" borderId="8" xfId="221" applyFont="1" applyFill="1" applyBorder="1" applyAlignment="1" applyProtection="1">
      <alignment wrapText="1"/>
      <protection/>
    </xf>
    <xf numFmtId="0" fontId="15" fillId="0" borderId="8" xfId="221" applyFont="1" applyFill="1" applyBorder="1" applyAlignment="1" applyProtection="1">
      <alignment wrapText="1"/>
      <protection/>
    </xf>
    <xf numFmtId="0" fontId="16" fillId="57" borderId="27" xfId="221" applyFont="1" applyFill="1" applyBorder="1" applyProtection="1">
      <alignment/>
      <protection/>
    </xf>
    <xf numFmtId="0" fontId="16" fillId="57" borderId="8" xfId="221" applyFont="1" applyFill="1" applyBorder="1" applyAlignment="1" applyProtection="1">
      <alignment horizontal="center"/>
      <protection/>
    </xf>
    <xf numFmtId="0" fontId="16" fillId="57" borderId="8" xfId="221" applyFont="1" applyFill="1" applyBorder="1" applyAlignment="1" applyProtection="1">
      <alignment horizontal="right"/>
      <protection/>
    </xf>
    <xf numFmtId="9" fontId="16" fillId="57" borderId="8" xfId="249" applyFont="1" applyFill="1" applyBorder="1" applyAlignment="1" applyProtection="1">
      <alignment horizontal="center" vertical="center"/>
      <protection/>
    </xf>
    <xf numFmtId="0" fontId="16" fillId="57" borderId="8" xfId="221" applyFont="1" applyFill="1" applyBorder="1" applyAlignment="1" applyProtection="1">
      <alignment horizontal="center" vertical="center"/>
      <protection/>
    </xf>
    <xf numFmtId="165" fontId="16" fillId="57" borderId="0" xfId="130" applyNumberFormat="1" applyFont="1" applyFill="1" applyBorder="1" applyAlignment="1" applyProtection="1">
      <alignment/>
      <protection/>
    </xf>
    <xf numFmtId="165" fontId="16" fillId="57" borderId="28" xfId="130" applyNumberFormat="1" applyFont="1" applyFill="1" applyBorder="1" applyAlignment="1" applyProtection="1">
      <alignment/>
      <protection/>
    </xf>
    <xf numFmtId="0" fontId="15" fillId="0" borderId="29" xfId="221" applyFont="1" applyFill="1" applyBorder="1" applyAlignment="1" applyProtection="1" quotePrefix="1">
      <alignment horizontal="center" vertical="center"/>
      <protection/>
    </xf>
    <xf numFmtId="0" fontId="87" fillId="0" borderId="8" xfId="221" applyFont="1" applyFill="1" applyBorder="1" applyAlignment="1" applyProtection="1">
      <alignment horizontal="center" vertical="center"/>
      <protection/>
    </xf>
    <xf numFmtId="0" fontId="15" fillId="0" borderId="31" xfId="221" applyFont="1" applyBorder="1" applyProtection="1">
      <alignment/>
      <protection/>
    </xf>
    <xf numFmtId="2" fontId="87" fillId="0" borderId="8" xfId="221" applyNumberFormat="1" applyFont="1" applyFill="1" applyBorder="1" applyAlignment="1" applyProtection="1">
      <alignment horizontal="center" vertical="center"/>
      <protection/>
    </xf>
    <xf numFmtId="0" fontId="15" fillId="0" borderId="35" xfId="221" applyFont="1" applyBorder="1" applyAlignment="1" applyProtection="1">
      <alignment horizontal="center"/>
      <protection/>
    </xf>
    <xf numFmtId="0" fontId="15" fillId="0" borderId="26" xfId="221" applyFont="1" applyBorder="1" applyAlignment="1" applyProtection="1">
      <alignment horizontal="center"/>
      <protection/>
    </xf>
    <xf numFmtId="0" fontId="88" fillId="0" borderId="36" xfId="221" applyFont="1" applyBorder="1" applyAlignment="1" applyProtection="1">
      <alignment wrapText="1"/>
      <protection/>
    </xf>
    <xf numFmtId="43" fontId="15" fillId="0" borderId="26" xfId="130" applyNumberFormat="1" applyFont="1" applyFill="1" applyBorder="1" applyAlignment="1" applyProtection="1">
      <alignment horizontal="center" vertical="center"/>
      <protection/>
    </xf>
    <xf numFmtId="43" fontId="88" fillId="0" borderId="37" xfId="130" applyNumberFormat="1" applyFont="1" applyFill="1" applyBorder="1" applyAlignment="1" applyProtection="1">
      <alignment/>
      <protection/>
    </xf>
    <xf numFmtId="0" fontId="0" fillId="0" borderId="0" xfId="221" applyProtection="1">
      <alignment/>
      <protection/>
    </xf>
    <xf numFmtId="165" fontId="15" fillId="0" borderId="0" xfId="130" applyNumberFormat="1" applyFont="1" applyFill="1" applyBorder="1" applyAlignment="1" applyProtection="1">
      <alignment/>
      <protection/>
    </xf>
    <xf numFmtId="1" fontId="16" fillId="4" borderId="24" xfId="130" applyNumberFormat="1" applyFont="1" applyFill="1" applyBorder="1" applyAlignment="1" applyProtection="1">
      <alignment horizontal="center"/>
      <protection locked="0"/>
    </xf>
    <xf numFmtId="1" fontId="16" fillId="4" borderId="8" xfId="130" applyNumberFormat="1" applyFont="1" applyFill="1" applyBorder="1" applyAlignment="1" applyProtection="1">
      <alignment horizontal="center"/>
      <protection locked="0"/>
    </xf>
    <xf numFmtId="1" fontId="16" fillId="4" borderId="23" xfId="130" applyNumberFormat="1" applyFont="1" applyFill="1" applyBorder="1" applyAlignment="1" applyProtection="1">
      <alignment horizontal="center"/>
      <protection locked="0"/>
    </xf>
    <xf numFmtId="0" fontId="15" fillId="0" borderId="27" xfId="221" applyFont="1" applyBorder="1" applyAlignment="1" applyProtection="1">
      <alignment/>
      <protection locked="0"/>
    </xf>
    <xf numFmtId="0" fontId="38" fillId="0" borderId="38" xfId="221" applyFont="1" applyBorder="1" applyAlignment="1" applyProtection="1">
      <alignment horizontal="center"/>
      <protection/>
    </xf>
    <xf numFmtId="0" fontId="38" fillId="0" borderId="39" xfId="221" applyFont="1" applyBorder="1" applyAlignment="1" applyProtection="1">
      <alignment horizontal="center"/>
      <protection/>
    </xf>
    <xf numFmtId="0" fontId="38" fillId="0" borderId="40" xfId="221" applyFont="1" applyBorder="1" applyAlignment="1" applyProtection="1">
      <alignment horizontal="center"/>
      <protection/>
    </xf>
    <xf numFmtId="43" fontId="16" fillId="60" borderId="38" xfId="130" applyNumberFormat="1" applyFont="1" applyFill="1" applyBorder="1" applyAlignment="1" applyProtection="1">
      <alignment horizontal="center" vertical="center"/>
      <protection locked="0"/>
    </xf>
    <xf numFmtId="43" fontId="16" fillId="60" borderId="39" xfId="130" applyNumberFormat="1" applyFont="1" applyFill="1" applyBorder="1" applyAlignment="1" applyProtection="1">
      <alignment horizontal="center" vertical="center"/>
      <protection locked="0"/>
    </xf>
    <xf numFmtId="43" fontId="16" fillId="60" borderId="40" xfId="130" applyNumberFormat="1" applyFont="1" applyFill="1" applyBorder="1" applyAlignment="1" applyProtection="1">
      <alignment horizontal="center" vertical="center"/>
      <protection locked="0"/>
    </xf>
    <xf numFmtId="43" fontId="16" fillId="60" borderId="41" xfId="130" applyNumberFormat="1" applyFont="1" applyFill="1" applyBorder="1" applyAlignment="1" applyProtection="1">
      <alignment horizontal="center" vertical="center"/>
      <protection locked="0"/>
    </xf>
    <xf numFmtId="43" fontId="16" fillId="60" borderId="10" xfId="130" applyNumberFormat="1" applyFont="1" applyFill="1" applyBorder="1" applyAlignment="1" applyProtection="1">
      <alignment horizontal="center" vertical="center"/>
      <protection locked="0"/>
    </xf>
    <xf numFmtId="43" fontId="16" fillId="60" borderId="42" xfId="130" applyNumberFormat="1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/>
      <protection locked="0"/>
    </xf>
  </cellXfs>
  <cellStyles count="381">
    <cellStyle name="Normal" xfId="0"/>
    <cellStyle name="_ET_STYLE_NoName_00_" xfId="15"/>
    <cellStyle name="1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 2" xfId="23"/>
    <cellStyle name="20% - 强调文字颜色 1 2 2 2" xfId="24"/>
    <cellStyle name="20% - 强调文字颜色 1 2 3" xfId="25"/>
    <cellStyle name="20% - 强调文字颜色 1 3 2" xfId="26"/>
    <cellStyle name="20% - 强调文字颜色 2 2 2" xfId="27"/>
    <cellStyle name="20% - 强调文字颜色 2 2 2 2" xfId="28"/>
    <cellStyle name="20% - 强调文字颜色 2 2 3" xfId="29"/>
    <cellStyle name="20% - 强调文字颜色 2 3 2" xfId="30"/>
    <cellStyle name="20% - 强调文字颜色 3 2 2" xfId="31"/>
    <cellStyle name="20% - 强调文字颜色 3 2 2 2" xfId="32"/>
    <cellStyle name="20% - 强调文字颜色 3 2 3" xfId="33"/>
    <cellStyle name="20% - 强调文字颜色 3 3 2" xfId="34"/>
    <cellStyle name="20% - 强调文字颜色 4 2 2" xfId="35"/>
    <cellStyle name="20% - 强调文字颜色 4 2 2 2" xfId="36"/>
    <cellStyle name="20% - 强调文字颜色 4 2 3" xfId="37"/>
    <cellStyle name="20% - 强调文字颜色 4 3 2" xfId="38"/>
    <cellStyle name="20% - 强调文字颜色 5 2 2" xfId="39"/>
    <cellStyle name="20% - 强调文字颜色 5 2 2 2" xfId="40"/>
    <cellStyle name="20% - 强调文字颜色 5 2 3" xfId="41"/>
    <cellStyle name="20% - 强调文字颜色 5 3 2" xfId="42"/>
    <cellStyle name="20% - 强调文字颜色 6 2 2" xfId="43"/>
    <cellStyle name="20% - 强调文字颜色 6 2 2 2" xfId="44"/>
    <cellStyle name="20% - 强调文字颜色 6 2 3" xfId="45"/>
    <cellStyle name="20% - 强调文字颜色 6 3 2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强调文字颜色 1 2 2" xfId="53"/>
    <cellStyle name="40% - 强调文字颜色 1 2 2 2" xfId="54"/>
    <cellStyle name="40% - 强调文字颜色 1 2 3" xfId="55"/>
    <cellStyle name="40% - 强调文字颜色 1 3 2" xfId="56"/>
    <cellStyle name="40% - 强调文字颜色 2 2 2" xfId="57"/>
    <cellStyle name="40% - 强调文字颜色 2 2 2 2" xfId="58"/>
    <cellStyle name="40% - 强调文字颜色 2 2 3" xfId="59"/>
    <cellStyle name="40% - 强调文字颜色 2 3 2" xfId="60"/>
    <cellStyle name="40% - 强调文字颜色 3 2 2" xfId="61"/>
    <cellStyle name="40% - 强调文字颜色 3 2 2 2" xfId="62"/>
    <cellStyle name="40% - 强调文字颜色 3 2 3" xfId="63"/>
    <cellStyle name="40% - 强调文字颜色 3 3 2" xfId="64"/>
    <cellStyle name="40% - 强调文字颜色 4 2 2" xfId="65"/>
    <cellStyle name="40% - 强调文字颜色 4 2 2 2" xfId="66"/>
    <cellStyle name="40% - 强调文字颜色 4 2 3" xfId="67"/>
    <cellStyle name="40% - 强调文字颜色 4 3 2" xfId="68"/>
    <cellStyle name="40% - 强调文字颜色 5 2 2" xfId="69"/>
    <cellStyle name="40% - 强调文字颜色 5 2 2 2" xfId="70"/>
    <cellStyle name="40% - 强调文字颜色 5 2 3" xfId="71"/>
    <cellStyle name="40% - 强调文字颜色 5 3 2" xfId="72"/>
    <cellStyle name="40% - 强调文字颜色 6 2 2" xfId="73"/>
    <cellStyle name="40% - 强调文字颜色 6 2 2 2" xfId="74"/>
    <cellStyle name="40% - 强调文字颜色 6 2 3" xfId="75"/>
    <cellStyle name="40% - 强调文字颜色 6 3 2" xfId="76"/>
    <cellStyle name="60% - Accent1" xfId="77"/>
    <cellStyle name="60% - Accent2" xfId="78"/>
    <cellStyle name="60% - Accent3" xfId="79"/>
    <cellStyle name="60% - Accent4" xfId="80"/>
    <cellStyle name="60% - Accent5" xfId="81"/>
    <cellStyle name="60% - Accent6" xfId="82"/>
    <cellStyle name="60% - 强调文字颜色 1 2 2" xfId="83"/>
    <cellStyle name="60% - 强调文字颜色 1 2 2 2" xfId="84"/>
    <cellStyle name="60% - 强调文字颜色 1 2 3" xfId="85"/>
    <cellStyle name="60% - 强调文字颜色 1 3 2" xfId="86"/>
    <cellStyle name="60% - 强调文字颜色 2 2 2" xfId="87"/>
    <cellStyle name="60% - 强调文字颜色 2 2 2 2" xfId="88"/>
    <cellStyle name="60% - 强调文字颜色 2 2 3" xfId="89"/>
    <cellStyle name="60% - 强调文字颜色 2 3 2" xfId="90"/>
    <cellStyle name="60% - 强调文字颜色 3 2 2" xfId="91"/>
    <cellStyle name="60% - 强调文字颜色 3 2 2 2" xfId="92"/>
    <cellStyle name="60% - 强调文字颜色 3 2 3" xfId="93"/>
    <cellStyle name="60% - 强调文字颜色 3 3 2" xfId="94"/>
    <cellStyle name="60% - 强调文字颜色 4 2 2" xfId="95"/>
    <cellStyle name="60% - 强调文字颜色 4 2 2 2" xfId="96"/>
    <cellStyle name="60% - 强调文字颜色 4 2 3" xfId="97"/>
    <cellStyle name="60% - 强调文字颜色 4 3 2" xfId="98"/>
    <cellStyle name="60% - 强调文字颜色 5 2 2" xfId="99"/>
    <cellStyle name="60% - 强调文字颜色 5 2 2 2" xfId="100"/>
    <cellStyle name="60% - 强调文字颜色 5 2 3" xfId="101"/>
    <cellStyle name="60% - 强调文字颜色 5 3 2" xfId="102"/>
    <cellStyle name="60% - 强调文字颜色 6 2 2" xfId="103"/>
    <cellStyle name="60% - 强调文字颜色 6 2 2 2" xfId="104"/>
    <cellStyle name="60% - 强调文字颜色 6 2 3" xfId="105"/>
    <cellStyle name="60% - 强调文字颜色 6 3 2" xfId="106"/>
    <cellStyle name="Accent1" xfId="107"/>
    <cellStyle name="Accent2" xfId="108"/>
    <cellStyle name="Accent3" xfId="109"/>
    <cellStyle name="Accent4" xfId="110"/>
    <cellStyle name="Accent5" xfId="111"/>
    <cellStyle name="Accent6" xfId="112"/>
    <cellStyle name="Bad" xfId="113"/>
    <cellStyle name="Calculation" xfId="114"/>
    <cellStyle name="category" xfId="115"/>
    <cellStyle name="Check Cell" xfId="116"/>
    <cellStyle name="Comma" xfId="117"/>
    <cellStyle name="Comma [0]" xfId="118"/>
    <cellStyle name="Comma [0] 3" xfId="119"/>
    <cellStyle name="Comma 10" xfId="120"/>
    <cellStyle name="Comma 11" xfId="121"/>
    <cellStyle name="Comma 12" xfId="122"/>
    <cellStyle name="Comma 13" xfId="123"/>
    <cellStyle name="Comma 14" xfId="124"/>
    <cellStyle name="Comma 15" xfId="125"/>
    <cellStyle name="Comma 16" xfId="126"/>
    <cellStyle name="Comma 17" xfId="127"/>
    <cellStyle name="Comma 18" xfId="128"/>
    <cellStyle name="Comma 19" xfId="129"/>
    <cellStyle name="Comma 2" xfId="130"/>
    <cellStyle name="Comma 2 2" xfId="131"/>
    <cellStyle name="Comma 20" xfId="132"/>
    <cellStyle name="Comma 21" xfId="133"/>
    <cellStyle name="Comma 22" xfId="134"/>
    <cellStyle name="Comma 23" xfId="135"/>
    <cellStyle name="Comma 24" xfId="136"/>
    <cellStyle name="Comma 25" xfId="137"/>
    <cellStyle name="Comma 26" xfId="138"/>
    <cellStyle name="Comma 27" xfId="139"/>
    <cellStyle name="Comma 28" xfId="140"/>
    <cellStyle name="Comma 29" xfId="141"/>
    <cellStyle name="Comma 3" xfId="142"/>
    <cellStyle name="Comma 30" xfId="143"/>
    <cellStyle name="Comma 31" xfId="144"/>
    <cellStyle name="Comma 32" xfId="145"/>
    <cellStyle name="Comma 33" xfId="146"/>
    <cellStyle name="Comma 34" xfId="147"/>
    <cellStyle name="Comma 35" xfId="148"/>
    <cellStyle name="Comma 36" xfId="149"/>
    <cellStyle name="Comma 37" xfId="150"/>
    <cellStyle name="Comma 38" xfId="151"/>
    <cellStyle name="Comma 39" xfId="152"/>
    <cellStyle name="Comma 4" xfId="153"/>
    <cellStyle name="Comma 40" xfId="154"/>
    <cellStyle name="Comma 41" xfId="155"/>
    <cellStyle name="Comma 42" xfId="156"/>
    <cellStyle name="Comma 43" xfId="157"/>
    <cellStyle name="Comma 44" xfId="158"/>
    <cellStyle name="Comma 45" xfId="159"/>
    <cellStyle name="Comma 46" xfId="160"/>
    <cellStyle name="Comma 47" xfId="161"/>
    <cellStyle name="Comma 48" xfId="162"/>
    <cellStyle name="Comma 49" xfId="163"/>
    <cellStyle name="Comma 5" xfId="164"/>
    <cellStyle name="Comma 50" xfId="165"/>
    <cellStyle name="Comma 51" xfId="166"/>
    <cellStyle name="Comma 52" xfId="167"/>
    <cellStyle name="Comma 53" xfId="168"/>
    <cellStyle name="Comma 54" xfId="169"/>
    <cellStyle name="Comma 55" xfId="170"/>
    <cellStyle name="Comma 56" xfId="171"/>
    <cellStyle name="Comma 57" xfId="172"/>
    <cellStyle name="Comma 58" xfId="173"/>
    <cellStyle name="Comma 59" xfId="174"/>
    <cellStyle name="Comma 6" xfId="175"/>
    <cellStyle name="Comma 60" xfId="176"/>
    <cellStyle name="Comma 61" xfId="177"/>
    <cellStyle name="Comma 62" xfId="178"/>
    <cellStyle name="Comma 63" xfId="179"/>
    <cellStyle name="Comma 64" xfId="180"/>
    <cellStyle name="Comma 65" xfId="181"/>
    <cellStyle name="Comma 66" xfId="182"/>
    <cellStyle name="Comma 67" xfId="183"/>
    <cellStyle name="Comma 68" xfId="184"/>
    <cellStyle name="Comma 7" xfId="185"/>
    <cellStyle name="Comma 8" xfId="186"/>
    <cellStyle name="Comma 9" xfId="187"/>
    <cellStyle name="Currency" xfId="188"/>
    <cellStyle name="Currency [0]" xfId="189"/>
    <cellStyle name="Currency 2" xfId="190"/>
    <cellStyle name="Explanatory Text" xfId="191"/>
    <cellStyle name="Followed Hyperlink" xfId="192"/>
    <cellStyle name="Good" xfId="193"/>
    <cellStyle name="Grey" xfId="194"/>
    <cellStyle name="HEADER" xfId="195"/>
    <cellStyle name="Header1" xfId="196"/>
    <cellStyle name="Header2" xfId="197"/>
    <cellStyle name="Heading 1" xfId="198"/>
    <cellStyle name="Heading 2" xfId="199"/>
    <cellStyle name="Heading 3" xfId="200"/>
    <cellStyle name="Heading 4" xfId="201"/>
    <cellStyle name="Hyperlink" xfId="202"/>
    <cellStyle name="Input" xfId="203"/>
    <cellStyle name="Input [yellow]" xfId="204"/>
    <cellStyle name="Ledger 17 x 11 in" xfId="205"/>
    <cellStyle name="Ledger 17 x 11 in 2" xfId="206"/>
    <cellStyle name="Ledger 17 x 11 in 2 2" xfId="207"/>
    <cellStyle name="Ledger 17 x 11 in 2 2 2" xfId="208"/>
    <cellStyle name="Ledger 17 x 11 in 2 3" xfId="209"/>
    <cellStyle name="Ledger 17 x 11 in 3" xfId="210"/>
    <cellStyle name="Ledger 17 x 11 in 3 2" xfId="211"/>
    <cellStyle name="Ledger 17 x 11 in 4" xfId="212"/>
    <cellStyle name="Linked Cell" xfId="213"/>
    <cellStyle name="Model" xfId="214"/>
    <cellStyle name="Neutral" xfId="215"/>
    <cellStyle name="Normal - Style1" xfId="216"/>
    <cellStyle name="Normal - Style1 2" xfId="217"/>
    <cellStyle name="Normal - Style1 3" xfId="218"/>
    <cellStyle name="Normal 10" xfId="219"/>
    <cellStyle name="Normal 12" xfId="220"/>
    <cellStyle name="Normal 2" xfId="221"/>
    <cellStyle name="Normal 2 2" xfId="222"/>
    <cellStyle name="Normal 3" xfId="223"/>
    <cellStyle name="Normal 4" xfId="224"/>
    <cellStyle name="Normal 5" xfId="225"/>
    <cellStyle name="Normal 6" xfId="226"/>
    <cellStyle name="Normal 7" xfId="227"/>
    <cellStyle name="Normal 8" xfId="228"/>
    <cellStyle name="Normal 9" xfId="229"/>
    <cellStyle name="Normal_KAGHAN DRY DOCK 310703" xfId="230"/>
    <cellStyle name="Note" xfId="231"/>
    <cellStyle name="Note 2" xfId="232"/>
    <cellStyle name="Note 2 2" xfId="233"/>
    <cellStyle name="Note 2 2 2" xfId="234"/>
    <cellStyle name="Note 2 3" xfId="235"/>
    <cellStyle name="Note 3" xfId="236"/>
    <cellStyle name="Note 3 2" xfId="237"/>
    <cellStyle name="Note 4" xfId="238"/>
    <cellStyle name="Output" xfId="239"/>
    <cellStyle name="Percent" xfId="240"/>
    <cellStyle name="Percent [2]" xfId="241"/>
    <cellStyle name="Percent 10" xfId="242"/>
    <cellStyle name="Percent 11" xfId="243"/>
    <cellStyle name="Percent 12" xfId="244"/>
    <cellStyle name="Percent 13" xfId="245"/>
    <cellStyle name="Percent 14" xfId="246"/>
    <cellStyle name="Percent 15" xfId="247"/>
    <cellStyle name="Percent 16" xfId="248"/>
    <cellStyle name="Percent 2" xfId="249"/>
    <cellStyle name="Percent 5" xfId="250"/>
    <cellStyle name="Percent 6" xfId="251"/>
    <cellStyle name="Percent 7" xfId="252"/>
    <cellStyle name="Percent 8" xfId="253"/>
    <cellStyle name="Percent 9" xfId="254"/>
    <cellStyle name="Standard_05.05-AuBo Drydocking Repair Request1" xfId="255"/>
    <cellStyle name="subhead" xfId="256"/>
    <cellStyle name="Title" xfId="257"/>
    <cellStyle name="Total" xfId="258"/>
    <cellStyle name="Warning Text" xfId="259"/>
    <cellStyle name="백분율_95" xfId="260"/>
    <cellStyle name="콤마 [0]_95" xfId="261"/>
    <cellStyle name="콤마_95" xfId="262"/>
    <cellStyle name="통화 [0]_95" xfId="263"/>
    <cellStyle name="통화_95" xfId="264"/>
    <cellStyle name="표준_1" xfId="265"/>
    <cellStyle name="一般_2000 Quotation" xfId="266"/>
    <cellStyle name="千位分隔 2 2" xfId="267"/>
    <cellStyle name="千位分隔 3" xfId="268"/>
    <cellStyle name="好 2 2" xfId="269"/>
    <cellStyle name="好 2 2 2" xfId="270"/>
    <cellStyle name="好 2 3" xfId="271"/>
    <cellStyle name="好 3 2" xfId="272"/>
    <cellStyle name="好_Appendices for Quotation" xfId="273"/>
    <cellStyle name="好_EN 08 BIDDERR SHEET - 05 (Chengxi Shipyard)" xfId="274"/>
    <cellStyle name="好_Quotation for MT Saveh" xfId="275"/>
    <cellStyle name="好_Quotation for MV Oriental Pioneer" xfId="276"/>
    <cellStyle name="好_Quotation for MV super servent 3" xfId="277"/>
    <cellStyle name="好_Quotation for MV Transporter" xfId="278"/>
    <cellStyle name="好_Quotation of MV Asian Beauty" xfId="279"/>
    <cellStyle name="好_Quotation of MV Liberty Sun" xfId="280"/>
    <cellStyle name="好_新的价格本" xfId="281"/>
    <cellStyle name="差 2 2" xfId="282"/>
    <cellStyle name="差 2 2 2" xfId="283"/>
    <cellStyle name="差 2 3" xfId="284"/>
    <cellStyle name="差 3 2" xfId="285"/>
    <cellStyle name="差_Appendices for Quotation" xfId="286"/>
    <cellStyle name="差_EN 08 BIDDERR SHEET - 05 (Chengxi Shipyard)" xfId="287"/>
    <cellStyle name="差_Quotation for MT Saveh" xfId="288"/>
    <cellStyle name="差_Quotation for MV Oriental Pioneer" xfId="289"/>
    <cellStyle name="差_Quotation for MV super servent 3" xfId="290"/>
    <cellStyle name="差_Quotation for MV Transporter" xfId="291"/>
    <cellStyle name="差_Quotation of MV Asian Beauty" xfId="292"/>
    <cellStyle name="差_Quotation of MV Liberty Sun" xfId="293"/>
    <cellStyle name="差_新的价格本" xfId="294"/>
    <cellStyle name="常规 2" xfId="295"/>
    <cellStyle name="常规 2 2" xfId="296"/>
    <cellStyle name="常规 2 2 2" xfId="297"/>
    <cellStyle name="常规 2 3" xfId="298"/>
    <cellStyle name="常规 3" xfId="299"/>
    <cellStyle name="常规 4" xfId="300"/>
    <cellStyle name="常规 4 2" xfId="301"/>
    <cellStyle name="常规 4 2 2" xfId="302"/>
    <cellStyle name="常规 5" xfId="303"/>
    <cellStyle name="常规 6" xfId="304"/>
    <cellStyle name="常规_General Notes" xfId="305"/>
    <cellStyle name="强调文字颜色 1 2 2" xfId="306"/>
    <cellStyle name="强调文字颜色 1 2 2 2" xfId="307"/>
    <cellStyle name="强调文字颜色 1 2 3" xfId="308"/>
    <cellStyle name="强调文字颜色 1 3 2" xfId="309"/>
    <cellStyle name="强调文字颜色 2 2 2" xfId="310"/>
    <cellStyle name="强调文字颜色 2 2 2 2" xfId="311"/>
    <cellStyle name="强调文字颜色 2 2 3" xfId="312"/>
    <cellStyle name="强调文字颜色 2 3 2" xfId="313"/>
    <cellStyle name="强调文字颜色 3 2 2" xfId="314"/>
    <cellStyle name="强调文字颜色 3 2 2 2" xfId="315"/>
    <cellStyle name="强调文字颜色 3 2 3" xfId="316"/>
    <cellStyle name="强调文字颜色 3 3 2" xfId="317"/>
    <cellStyle name="强调文字颜色 4 2 2" xfId="318"/>
    <cellStyle name="强调文字颜色 4 2 2 2" xfId="319"/>
    <cellStyle name="强调文字颜色 4 2 3" xfId="320"/>
    <cellStyle name="强调文字颜色 4 3 2" xfId="321"/>
    <cellStyle name="强调文字颜色 5 2 2" xfId="322"/>
    <cellStyle name="强调文字颜色 5 2 2 2" xfId="323"/>
    <cellStyle name="强调文字颜色 5 2 3" xfId="324"/>
    <cellStyle name="强调文字颜色 5 3 2" xfId="325"/>
    <cellStyle name="强调文字颜色 6 2 2" xfId="326"/>
    <cellStyle name="强调文字颜色 6 2 2 2" xfId="327"/>
    <cellStyle name="强调文字颜色 6 2 3" xfId="328"/>
    <cellStyle name="强调文字颜色 6 3 2" xfId="329"/>
    <cellStyle name="标题 1 2 2" xfId="330"/>
    <cellStyle name="标题 1 2 2 2" xfId="331"/>
    <cellStyle name="标题 1 2 3" xfId="332"/>
    <cellStyle name="标题 1 3 2" xfId="333"/>
    <cellStyle name="标题 2 2 2" xfId="334"/>
    <cellStyle name="标题 2 2 2 2" xfId="335"/>
    <cellStyle name="标题 2 2 3" xfId="336"/>
    <cellStyle name="标题 2 3 2" xfId="337"/>
    <cellStyle name="标题 3 2 2" xfId="338"/>
    <cellStyle name="标题 3 2 2 2" xfId="339"/>
    <cellStyle name="标题 3 2 3" xfId="340"/>
    <cellStyle name="标题 3 3 2" xfId="341"/>
    <cellStyle name="标题 4 2 2" xfId="342"/>
    <cellStyle name="标题 4 2 2 2" xfId="343"/>
    <cellStyle name="标题 4 2 3" xfId="344"/>
    <cellStyle name="标题 4 3 2" xfId="345"/>
    <cellStyle name="标题 5 2" xfId="346"/>
    <cellStyle name="标题 5 2 2" xfId="347"/>
    <cellStyle name="标题 5 3" xfId="348"/>
    <cellStyle name="标题 6 2" xfId="349"/>
    <cellStyle name="样式 1" xfId="350"/>
    <cellStyle name="检查单元格 2 2" xfId="351"/>
    <cellStyle name="检查单元格 2 2 2" xfId="352"/>
    <cellStyle name="检查单元格 2 3" xfId="353"/>
    <cellStyle name="检查单元格 3 2" xfId="354"/>
    <cellStyle name="標準_MOG DOCK SPEC(ENG）その3" xfId="355"/>
    <cellStyle name="汇总 2 2" xfId="356"/>
    <cellStyle name="汇总 2 2 2" xfId="357"/>
    <cellStyle name="汇总 2 3" xfId="358"/>
    <cellStyle name="汇总 3 2" xfId="359"/>
    <cellStyle name="注释 2 2" xfId="360"/>
    <cellStyle name="注释 2 2 2" xfId="361"/>
    <cellStyle name="注释 2 3" xfId="362"/>
    <cellStyle name="注释 3 2" xfId="363"/>
    <cellStyle name="百分比 2" xfId="364"/>
    <cellStyle name="百分比 2 2" xfId="365"/>
    <cellStyle name="百分比 3" xfId="366"/>
    <cellStyle name="解释性文本 2 2" xfId="367"/>
    <cellStyle name="解释性文本 2 2 2" xfId="368"/>
    <cellStyle name="解释性文本 2 3" xfId="369"/>
    <cellStyle name="解释性文本 3 2" xfId="370"/>
    <cellStyle name="警告文本 2 2" xfId="371"/>
    <cellStyle name="警告文本 2 2 2" xfId="372"/>
    <cellStyle name="警告文本 2 3" xfId="373"/>
    <cellStyle name="警告文本 3 2" xfId="374"/>
    <cellStyle name="计算 2 2" xfId="375"/>
    <cellStyle name="计算 2 2 2" xfId="376"/>
    <cellStyle name="计算 2 3" xfId="377"/>
    <cellStyle name="计算 3 2" xfId="378"/>
    <cellStyle name="输入 2 2" xfId="379"/>
    <cellStyle name="输入 2 2 2" xfId="380"/>
    <cellStyle name="输入 2 3" xfId="381"/>
    <cellStyle name="输入 3 2" xfId="382"/>
    <cellStyle name="输出 2 2" xfId="383"/>
    <cellStyle name="输出 2 2 2" xfId="384"/>
    <cellStyle name="输出 2 3" xfId="385"/>
    <cellStyle name="输出 3 2" xfId="386"/>
    <cellStyle name="适中 2 2" xfId="387"/>
    <cellStyle name="适中 2 2 2" xfId="388"/>
    <cellStyle name="适中 2 3" xfId="389"/>
    <cellStyle name="适中 3 2" xfId="390"/>
    <cellStyle name="链接单元格 2 2" xfId="391"/>
    <cellStyle name="链接单元格 2 2 2" xfId="392"/>
    <cellStyle name="链接单元格 2 3" xfId="393"/>
    <cellStyle name="链接单元格 3 2" xfId="3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2"/>
  <sheetViews>
    <sheetView tabSelected="1" view="pageBreakPreview" zoomScale="70" zoomScaleNormal="85" zoomScaleSheetLayoutView="70" zoomScalePageLayoutView="70" workbookViewId="0" topLeftCell="A1">
      <selection activeCell="F4" sqref="F4"/>
    </sheetView>
  </sheetViews>
  <sheetFormatPr defaultColWidth="9.140625" defaultRowHeight="15"/>
  <cols>
    <col min="1" max="1" width="4.8515625" style="25" bestFit="1" customWidth="1"/>
    <col min="2" max="2" width="7.7109375" style="25" bestFit="1" customWidth="1"/>
    <col min="3" max="3" width="78.28125" style="25" bestFit="1" customWidth="1"/>
    <col min="4" max="4" width="13.7109375" style="25" bestFit="1" customWidth="1"/>
    <col min="5" max="5" width="7.57421875" style="25" customWidth="1"/>
    <col min="6" max="9" width="18.8515625" style="25" customWidth="1"/>
    <col min="10" max="16384" width="9.140625" style="25" customWidth="1"/>
  </cols>
  <sheetData>
    <row r="1" spans="1:9" ht="36.75" thickBot="1">
      <c r="A1" s="155" t="s">
        <v>343</v>
      </c>
      <c r="B1" s="156"/>
      <c r="C1" s="156"/>
      <c r="D1" s="156"/>
      <c r="E1" s="156"/>
      <c r="F1" s="156"/>
      <c r="G1" s="156"/>
      <c r="H1" s="156"/>
      <c r="I1" s="157"/>
    </row>
    <row r="2" spans="1:9" ht="15.75">
      <c r="A2" s="26"/>
      <c r="B2" s="27"/>
      <c r="C2" s="28" t="s">
        <v>258</v>
      </c>
      <c r="D2" s="29"/>
      <c r="E2" s="158"/>
      <c r="F2" s="159"/>
      <c r="G2" s="159"/>
      <c r="H2" s="159"/>
      <c r="I2" s="160"/>
    </row>
    <row r="3" spans="1:9" ht="16.5" thickBot="1">
      <c r="A3" s="154" t="s">
        <v>1090</v>
      </c>
      <c r="B3" s="27"/>
      <c r="C3" s="30"/>
      <c r="D3" s="21"/>
      <c r="E3" s="161"/>
      <c r="F3" s="162"/>
      <c r="G3" s="162"/>
      <c r="H3" s="162"/>
      <c r="I3" s="163"/>
    </row>
    <row r="4" spans="1:9" ht="15.75">
      <c r="A4" s="31"/>
      <c r="B4" s="32"/>
      <c r="C4" s="33" t="s">
        <v>737</v>
      </c>
      <c r="D4" s="34"/>
      <c r="E4" s="34"/>
      <c r="F4" s="151"/>
      <c r="G4" s="35"/>
      <c r="H4" s="35"/>
      <c r="I4" s="36"/>
    </row>
    <row r="5" spans="1:9" ht="15.75">
      <c r="A5" s="31"/>
      <c r="B5" s="32"/>
      <c r="C5" s="33" t="s">
        <v>738</v>
      </c>
      <c r="D5" s="34"/>
      <c r="E5" s="34"/>
      <c r="F5" s="152"/>
      <c r="G5" s="37"/>
      <c r="H5" s="37"/>
      <c r="I5" s="38"/>
    </row>
    <row r="6" spans="1:9" ht="15.75">
      <c r="A6" s="31"/>
      <c r="B6" s="32"/>
      <c r="C6" s="33" t="s">
        <v>259</v>
      </c>
      <c r="D6" s="34"/>
      <c r="E6" s="34"/>
      <c r="F6" s="153"/>
      <c r="G6" s="37"/>
      <c r="H6" s="37"/>
      <c r="I6" s="38"/>
    </row>
    <row r="7" spans="1:9" ht="30">
      <c r="A7" s="39" t="s">
        <v>260</v>
      </c>
      <c r="B7" s="40" t="s">
        <v>7</v>
      </c>
      <c r="C7" s="40" t="s">
        <v>8</v>
      </c>
      <c r="D7" s="40" t="s">
        <v>2</v>
      </c>
      <c r="E7" s="41" t="s">
        <v>3</v>
      </c>
      <c r="F7" s="42" t="s">
        <v>4</v>
      </c>
      <c r="G7" s="42" t="s">
        <v>261</v>
      </c>
      <c r="H7" s="42" t="s">
        <v>262</v>
      </c>
      <c r="I7" s="43" t="s">
        <v>5</v>
      </c>
    </row>
    <row r="8" spans="1:9" ht="15.75">
      <c r="A8" s="44"/>
      <c r="B8" s="45" t="s">
        <v>0</v>
      </c>
      <c r="C8" s="46" t="s">
        <v>146</v>
      </c>
      <c r="D8" s="47"/>
      <c r="E8" s="48"/>
      <c r="F8" s="20"/>
      <c r="G8" s="20"/>
      <c r="H8" s="20"/>
      <c r="I8" s="49"/>
    </row>
    <row r="9" spans="1:9" ht="14.25">
      <c r="A9" s="44"/>
      <c r="B9" s="50"/>
      <c r="C9" s="51"/>
      <c r="D9" s="47"/>
      <c r="E9" s="48"/>
      <c r="F9" s="18"/>
      <c r="G9" s="18"/>
      <c r="H9" s="20"/>
      <c r="I9" s="49"/>
    </row>
    <row r="10" spans="1:9" ht="15">
      <c r="A10" s="52">
        <f>1+A9</f>
        <v>1</v>
      </c>
      <c r="B10" s="53" t="s">
        <v>1</v>
      </c>
      <c r="C10" s="54" t="s">
        <v>263</v>
      </c>
      <c r="D10" s="48" t="s">
        <v>264</v>
      </c>
      <c r="E10" s="48">
        <v>2</v>
      </c>
      <c r="F10" s="2"/>
      <c r="G10" s="2"/>
      <c r="H10" s="55">
        <f>+F10-G10</f>
        <v>0</v>
      </c>
      <c r="I10" s="49">
        <f>E10*H10</f>
        <v>0</v>
      </c>
    </row>
    <row r="11" spans="1:9" ht="15">
      <c r="A11" s="52">
        <f>1+A10</f>
        <v>2</v>
      </c>
      <c r="B11" s="53" t="s">
        <v>1</v>
      </c>
      <c r="C11" s="54" t="s">
        <v>265</v>
      </c>
      <c r="D11" s="48" t="s">
        <v>264</v>
      </c>
      <c r="E11" s="56">
        <v>-2</v>
      </c>
      <c r="F11" s="2"/>
      <c r="G11" s="2"/>
      <c r="H11" s="55">
        <f aca="true" t="shared" si="0" ref="H11:H27">+F11-G11</f>
        <v>0</v>
      </c>
      <c r="I11" s="49">
        <f aca="true" t="shared" si="1" ref="I11:I27">E11*H11</f>
        <v>0</v>
      </c>
    </row>
    <row r="12" spans="1:9" ht="15">
      <c r="A12" s="52">
        <f aca="true" t="shared" si="2" ref="A12:A27">1+A11</f>
        <v>3</v>
      </c>
      <c r="B12" s="53" t="s">
        <v>1</v>
      </c>
      <c r="C12" s="54" t="s">
        <v>266</v>
      </c>
      <c r="D12" s="48" t="s">
        <v>267</v>
      </c>
      <c r="E12" s="48">
        <v>4</v>
      </c>
      <c r="F12" s="2"/>
      <c r="G12" s="2"/>
      <c r="H12" s="55">
        <f t="shared" si="0"/>
        <v>0</v>
      </c>
      <c r="I12" s="49">
        <f t="shared" si="1"/>
        <v>0</v>
      </c>
    </row>
    <row r="13" spans="1:9" ht="15">
      <c r="A13" s="52">
        <f t="shared" si="2"/>
        <v>4</v>
      </c>
      <c r="B13" s="53" t="s">
        <v>1</v>
      </c>
      <c r="C13" s="54" t="s">
        <v>268</v>
      </c>
      <c r="D13" s="48" t="s">
        <v>264</v>
      </c>
      <c r="E13" s="56">
        <v>0</v>
      </c>
      <c r="F13" s="2"/>
      <c r="G13" s="2"/>
      <c r="H13" s="55">
        <f t="shared" si="0"/>
        <v>0</v>
      </c>
      <c r="I13" s="49">
        <f t="shared" si="1"/>
        <v>0</v>
      </c>
    </row>
    <row r="14" spans="1:9" ht="15">
      <c r="A14" s="52">
        <f t="shared" si="2"/>
        <v>5</v>
      </c>
      <c r="B14" s="53" t="s">
        <v>6</v>
      </c>
      <c r="C14" s="54" t="s">
        <v>269</v>
      </c>
      <c r="D14" s="57" t="s">
        <v>194</v>
      </c>
      <c r="E14" s="48">
        <v>1</v>
      </c>
      <c r="F14" s="2"/>
      <c r="G14" s="2"/>
      <c r="H14" s="55">
        <f t="shared" si="0"/>
        <v>0</v>
      </c>
      <c r="I14" s="49">
        <f t="shared" si="1"/>
        <v>0</v>
      </c>
    </row>
    <row r="15" spans="1:9" ht="15">
      <c r="A15" s="52">
        <f t="shared" si="2"/>
        <v>6</v>
      </c>
      <c r="B15" s="58" t="s">
        <v>9</v>
      </c>
      <c r="C15" s="51" t="s">
        <v>270</v>
      </c>
      <c r="D15" s="59" t="s">
        <v>194</v>
      </c>
      <c r="E15" s="48">
        <v>1</v>
      </c>
      <c r="F15" s="2"/>
      <c r="G15" s="2"/>
      <c r="H15" s="55">
        <f t="shared" si="0"/>
        <v>0</v>
      </c>
      <c r="I15" s="49">
        <f t="shared" si="1"/>
        <v>0</v>
      </c>
    </row>
    <row r="16" spans="1:9" ht="15">
      <c r="A16" s="52">
        <f t="shared" si="2"/>
        <v>7</v>
      </c>
      <c r="B16" s="58" t="s">
        <v>10</v>
      </c>
      <c r="C16" s="51" t="s">
        <v>271</v>
      </c>
      <c r="D16" s="59" t="s">
        <v>194</v>
      </c>
      <c r="E16" s="48">
        <v>1</v>
      </c>
      <c r="F16" s="2"/>
      <c r="G16" s="2"/>
      <c r="H16" s="55">
        <f t="shared" si="0"/>
        <v>0</v>
      </c>
      <c r="I16" s="49">
        <f t="shared" si="1"/>
        <v>0</v>
      </c>
    </row>
    <row r="17" spans="1:9" ht="15">
      <c r="A17" s="52">
        <f t="shared" si="2"/>
        <v>8</v>
      </c>
      <c r="B17" s="58" t="s">
        <v>11</v>
      </c>
      <c r="C17" s="51" t="s">
        <v>181</v>
      </c>
      <c r="D17" s="47" t="s">
        <v>194</v>
      </c>
      <c r="E17" s="48">
        <v>1</v>
      </c>
      <c r="F17" s="2"/>
      <c r="G17" s="2"/>
      <c r="H17" s="55">
        <f t="shared" si="0"/>
        <v>0</v>
      </c>
      <c r="I17" s="49">
        <f t="shared" si="1"/>
        <v>0</v>
      </c>
    </row>
    <row r="18" spans="1:9" ht="15">
      <c r="A18" s="52">
        <f t="shared" si="2"/>
        <v>9</v>
      </c>
      <c r="B18" s="58" t="s">
        <v>12</v>
      </c>
      <c r="C18" s="51" t="s">
        <v>150</v>
      </c>
      <c r="D18" s="47" t="s">
        <v>194</v>
      </c>
      <c r="E18" s="48">
        <v>1</v>
      </c>
      <c r="F18" s="2"/>
      <c r="G18" s="2"/>
      <c r="H18" s="55">
        <f t="shared" si="0"/>
        <v>0</v>
      </c>
      <c r="I18" s="49">
        <f t="shared" si="1"/>
        <v>0</v>
      </c>
    </row>
    <row r="19" spans="1:9" ht="15">
      <c r="A19" s="52">
        <f t="shared" si="2"/>
        <v>10</v>
      </c>
      <c r="B19" s="58" t="s">
        <v>13</v>
      </c>
      <c r="C19" s="51" t="s">
        <v>182</v>
      </c>
      <c r="D19" s="47" t="s">
        <v>194</v>
      </c>
      <c r="E19" s="48">
        <v>1</v>
      </c>
      <c r="F19" s="2"/>
      <c r="G19" s="2"/>
      <c r="H19" s="55">
        <f t="shared" si="0"/>
        <v>0</v>
      </c>
      <c r="I19" s="49">
        <f t="shared" si="1"/>
        <v>0</v>
      </c>
    </row>
    <row r="20" spans="1:9" ht="15">
      <c r="A20" s="52">
        <f t="shared" si="2"/>
        <v>11</v>
      </c>
      <c r="B20" s="58" t="s">
        <v>14</v>
      </c>
      <c r="C20" s="51" t="s">
        <v>272</v>
      </c>
      <c r="D20" s="47" t="s">
        <v>194</v>
      </c>
      <c r="E20" s="48">
        <v>1</v>
      </c>
      <c r="F20" s="2"/>
      <c r="G20" s="2"/>
      <c r="H20" s="55">
        <f t="shared" si="0"/>
        <v>0</v>
      </c>
      <c r="I20" s="49">
        <f t="shared" si="1"/>
        <v>0</v>
      </c>
    </row>
    <row r="21" spans="1:9" ht="15">
      <c r="A21" s="52">
        <f t="shared" si="2"/>
        <v>12</v>
      </c>
      <c r="B21" s="58" t="s">
        <v>15</v>
      </c>
      <c r="C21" s="51" t="s">
        <v>273</v>
      </c>
      <c r="D21" s="47" t="s">
        <v>189</v>
      </c>
      <c r="E21" s="60">
        <v>30000</v>
      </c>
      <c r="F21" s="3"/>
      <c r="G21" s="2"/>
      <c r="H21" s="55">
        <f t="shared" si="0"/>
        <v>0</v>
      </c>
      <c r="I21" s="49">
        <f t="shared" si="1"/>
        <v>0</v>
      </c>
    </row>
    <row r="22" spans="1:9" ht="15">
      <c r="A22" s="52">
        <f t="shared" si="2"/>
        <v>13</v>
      </c>
      <c r="B22" s="58" t="s">
        <v>16</v>
      </c>
      <c r="C22" s="51" t="s">
        <v>274</v>
      </c>
      <c r="D22" s="47" t="s">
        <v>194</v>
      </c>
      <c r="E22" s="48">
        <v>1</v>
      </c>
      <c r="F22" s="2"/>
      <c r="G22" s="2"/>
      <c r="H22" s="55">
        <f t="shared" si="0"/>
        <v>0</v>
      </c>
      <c r="I22" s="49">
        <f t="shared" si="1"/>
        <v>0</v>
      </c>
    </row>
    <row r="23" spans="1:9" ht="15">
      <c r="A23" s="52">
        <f t="shared" si="2"/>
        <v>14</v>
      </c>
      <c r="B23" s="58" t="s">
        <v>17</v>
      </c>
      <c r="C23" s="54" t="s">
        <v>275</v>
      </c>
      <c r="D23" s="47" t="s">
        <v>276</v>
      </c>
      <c r="E23" s="48">
        <v>30</v>
      </c>
      <c r="F23" s="2"/>
      <c r="G23" s="2"/>
      <c r="H23" s="55">
        <f t="shared" si="0"/>
        <v>0</v>
      </c>
      <c r="I23" s="49">
        <f t="shared" si="1"/>
        <v>0</v>
      </c>
    </row>
    <row r="24" spans="1:9" ht="15">
      <c r="A24" s="52">
        <f t="shared" si="2"/>
        <v>15</v>
      </c>
      <c r="B24" s="58" t="s">
        <v>18</v>
      </c>
      <c r="C24" s="51" t="s">
        <v>277</v>
      </c>
      <c r="D24" s="47" t="s">
        <v>191</v>
      </c>
      <c r="E24" s="48">
        <v>300</v>
      </c>
      <c r="F24" s="2"/>
      <c r="G24" s="2"/>
      <c r="H24" s="55">
        <f t="shared" si="0"/>
        <v>0</v>
      </c>
      <c r="I24" s="49">
        <f t="shared" si="1"/>
        <v>0</v>
      </c>
    </row>
    <row r="25" spans="1:9" ht="15">
      <c r="A25" s="52">
        <f t="shared" si="2"/>
        <v>16</v>
      </c>
      <c r="B25" s="58" t="s">
        <v>19</v>
      </c>
      <c r="C25" s="51" t="s">
        <v>278</v>
      </c>
      <c r="D25" s="47" t="s">
        <v>279</v>
      </c>
      <c r="E25" s="48">
        <v>12</v>
      </c>
      <c r="F25" s="2"/>
      <c r="G25" s="2"/>
      <c r="H25" s="55">
        <f t="shared" si="0"/>
        <v>0</v>
      </c>
      <c r="I25" s="49">
        <f t="shared" si="1"/>
        <v>0</v>
      </c>
    </row>
    <row r="26" spans="1:9" ht="15">
      <c r="A26" s="52">
        <f t="shared" si="2"/>
        <v>17</v>
      </c>
      <c r="B26" s="58" t="s">
        <v>280</v>
      </c>
      <c r="C26" s="61" t="s">
        <v>281</v>
      </c>
      <c r="D26" s="62" t="s">
        <v>282</v>
      </c>
      <c r="E26" s="62">
        <v>35</v>
      </c>
      <c r="F26" s="2"/>
      <c r="G26" s="2"/>
      <c r="H26" s="55">
        <f t="shared" si="0"/>
        <v>0</v>
      </c>
      <c r="I26" s="49">
        <f t="shared" si="1"/>
        <v>0</v>
      </c>
    </row>
    <row r="27" spans="1:9" ht="15">
      <c r="A27" s="52">
        <f t="shared" si="2"/>
        <v>18</v>
      </c>
      <c r="B27" s="58" t="s">
        <v>283</v>
      </c>
      <c r="C27" s="61" t="s">
        <v>284</v>
      </c>
      <c r="D27" s="62" t="s">
        <v>285</v>
      </c>
      <c r="E27" s="62">
        <v>100</v>
      </c>
      <c r="F27" s="2"/>
      <c r="G27" s="2"/>
      <c r="H27" s="55">
        <f t="shared" si="0"/>
        <v>0</v>
      </c>
      <c r="I27" s="49">
        <f t="shared" si="1"/>
        <v>0</v>
      </c>
    </row>
    <row r="28" spans="1:9" ht="15">
      <c r="A28" s="63"/>
      <c r="B28" s="64"/>
      <c r="C28" s="65" t="s">
        <v>184</v>
      </c>
      <c r="D28" s="66"/>
      <c r="E28" s="67"/>
      <c r="F28" s="4"/>
      <c r="G28" s="4"/>
      <c r="H28" s="68"/>
      <c r="I28" s="69">
        <f>SUM(I10:I27)</f>
        <v>0</v>
      </c>
    </row>
    <row r="29" spans="1:9" ht="15">
      <c r="A29" s="70"/>
      <c r="B29" s="71" t="s">
        <v>338</v>
      </c>
      <c r="C29" s="72" t="s">
        <v>339</v>
      </c>
      <c r="D29" s="47"/>
      <c r="E29" s="48"/>
      <c r="F29" s="1"/>
      <c r="G29" s="1"/>
      <c r="H29" s="20"/>
      <c r="I29" s="73"/>
    </row>
    <row r="30" spans="1:9" ht="14.25">
      <c r="A30" s="70">
        <f>+A27+1</f>
        <v>19</v>
      </c>
      <c r="B30" s="58" t="s">
        <v>340</v>
      </c>
      <c r="C30" s="74" t="s">
        <v>341</v>
      </c>
      <c r="D30" s="47"/>
      <c r="E30" s="48"/>
      <c r="F30" s="1"/>
      <c r="G30" s="1"/>
      <c r="H30" s="20"/>
      <c r="I30" s="73"/>
    </row>
    <row r="31" spans="1:9" ht="15">
      <c r="A31" s="70">
        <f>+A30+1</f>
        <v>20</v>
      </c>
      <c r="B31" s="58" t="s">
        <v>340</v>
      </c>
      <c r="C31" s="75" t="s">
        <v>21</v>
      </c>
      <c r="D31" s="47" t="s">
        <v>192</v>
      </c>
      <c r="E31" s="62">
        <v>6870</v>
      </c>
      <c r="F31" s="3"/>
      <c r="G31" s="3"/>
      <c r="H31" s="55">
        <f>+F31-G31</f>
        <v>0</v>
      </c>
      <c r="I31" s="49">
        <f>E31*H31</f>
        <v>0</v>
      </c>
    </row>
    <row r="32" spans="1:9" ht="15">
      <c r="A32" s="70">
        <f>+A31+1</f>
        <v>21</v>
      </c>
      <c r="B32" s="58" t="s">
        <v>340</v>
      </c>
      <c r="C32" s="75" t="s">
        <v>22</v>
      </c>
      <c r="D32" s="47" t="s">
        <v>192</v>
      </c>
      <c r="E32" s="62">
        <v>3930</v>
      </c>
      <c r="F32" s="3"/>
      <c r="G32" s="3"/>
      <c r="H32" s="55">
        <f>+F32-G32</f>
        <v>0</v>
      </c>
      <c r="I32" s="49">
        <f>E32*H32</f>
        <v>0</v>
      </c>
    </row>
    <row r="33" spans="1:9" ht="15">
      <c r="A33" s="70">
        <f>+A32+1</f>
        <v>22</v>
      </c>
      <c r="B33" s="58" t="s">
        <v>340</v>
      </c>
      <c r="C33" s="75" t="s">
        <v>23</v>
      </c>
      <c r="D33" s="47" t="s">
        <v>192</v>
      </c>
      <c r="E33" s="62">
        <v>4390</v>
      </c>
      <c r="F33" s="3"/>
      <c r="G33" s="3"/>
      <c r="H33" s="55">
        <f>+F33-G33</f>
        <v>0</v>
      </c>
      <c r="I33" s="49">
        <f>E33*H33</f>
        <v>0</v>
      </c>
    </row>
    <row r="34" spans="1:9" ht="15">
      <c r="A34" s="70">
        <f>+A33+1</f>
        <v>23</v>
      </c>
      <c r="B34" s="58" t="s">
        <v>340</v>
      </c>
      <c r="C34" s="75" t="s">
        <v>24</v>
      </c>
      <c r="D34" s="47" t="s">
        <v>192</v>
      </c>
      <c r="E34" s="62">
        <v>3615</v>
      </c>
      <c r="F34" s="3"/>
      <c r="G34" s="3"/>
      <c r="H34" s="55">
        <f>+F34-G34</f>
        <v>0</v>
      </c>
      <c r="I34" s="49">
        <f>E34*H34</f>
        <v>0</v>
      </c>
    </row>
    <row r="35" spans="1:9" ht="15">
      <c r="A35" s="70">
        <f>+A34+1</f>
        <v>24</v>
      </c>
      <c r="B35" s="58" t="s">
        <v>340</v>
      </c>
      <c r="C35" s="74" t="s">
        <v>342</v>
      </c>
      <c r="D35" s="48" t="s">
        <v>192</v>
      </c>
      <c r="E35" s="62">
        <v>9300</v>
      </c>
      <c r="F35" s="5"/>
      <c r="G35" s="5"/>
      <c r="H35" s="55">
        <f>+F35-G35</f>
        <v>0</v>
      </c>
      <c r="I35" s="49">
        <f>E35*H35</f>
        <v>0</v>
      </c>
    </row>
    <row r="36" spans="1:9" ht="14.25">
      <c r="A36" s="70"/>
      <c r="B36" s="58"/>
      <c r="C36" s="75"/>
      <c r="D36" s="62"/>
      <c r="E36" s="62"/>
      <c r="F36" s="1"/>
      <c r="G36" s="1"/>
      <c r="H36" s="20"/>
      <c r="I36" s="73"/>
    </row>
    <row r="37" spans="1:9" ht="15.75">
      <c r="A37" s="70"/>
      <c r="B37" s="58" t="s">
        <v>20</v>
      </c>
      <c r="C37" s="76" t="s">
        <v>344</v>
      </c>
      <c r="D37" s="77"/>
      <c r="E37" s="48"/>
      <c r="F37" s="1"/>
      <c r="G37" s="1"/>
      <c r="H37" s="20"/>
      <c r="I37" s="73"/>
    </row>
    <row r="38" spans="1:9" ht="15">
      <c r="A38" s="70">
        <f>+A35+1</f>
        <v>25</v>
      </c>
      <c r="B38" s="58" t="s">
        <v>20</v>
      </c>
      <c r="C38" s="51" t="s">
        <v>345</v>
      </c>
      <c r="D38" s="48" t="s">
        <v>192</v>
      </c>
      <c r="E38" s="48">
        <f>+E31*0.3</f>
        <v>2061</v>
      </c>
      <c r="F38" s="2"/>
      <c r="G38" s="2"/>
      <c r="H38" s="55">
        <f aca="true" t="shared" si="3" ref="H38:H46">+F38-G38</f>
        <v>0</v>
      </c>
      <c r="I38" s="49">
        <f aca="true" t="shared" si="4" ref="I38:I46">E38*H38</f>
        <v>0</v>
      </c>
    </row>
    <row r="39" spans="1:9" ht="15">
      <c r="A39" s="70">
        <f>+A38+1</f>
        <v>26</v>
      </c>
      <c r="B39" s="58" t="s">
        <v>20</v>
      </c>
      <c r="C39" s="51" t="s">
        <v>346</v>
      </c>
      <c r="D39" s="48" t="s">
        <v>192</v>
      </c>
      <c r="E39" s="48">
        <f>+E31*0.7</f>
        <v>4809</v>
      </c>
      <c r="F39" s="2"/>
      <c r="G39" s="2"/>
      <c r="H39" s="55">
        <f t="shared" si="3"/>
        <v>0</v>
      </c>
      <c r="I39" s="49">
        <f t="shared" si="4"/>
        <v>0</v>
      </c>
    </row>
    <row r="40" spans="1:9" ht="15">
      <c r="A40" s="70">
        <f>+A39+1</f>
        <v>27</v>
      </c>
      <c r="B40" s="58" t="s">
        <v>20</v>
      </c>
      <c r="C40" s="51" t="s">
        <v>347</v>
      </c>
      <c r="D40" s="48" t="s">
        <v>192</v>
      </c>
      <c r="E40" s="48">
        <f>+E32*0.3</f>
        <v>1179</v>
      </c>
      <c r="F40" s="2"/>
      <c r="G40" s="2"/>
      <c r="H40" s="55">
        <f t="shared" si="3"/>
        <v>0</v>
      </c>
      <c r="I40" s="49">
        <f t="shared" si="4"/>
        <v>0</v>
      </c>
    </row>
    <row r="41" spans="1:9" ht="15">
      <c r="A41" s="70">
        <f aca="true" t="shared" si="5" ref="A41:A46">+A40+1</f>
        <v>28</v>
      </c>
      <c r="B41" s="58" t="s">
        <v>20</v>
      </c>
      <c r="C41" s="51" t="s">
        <v>348</v>
      </c>
      <c r="D41" s="48" t="s">
        <v>192</v>
      </c>
      <c r="E41" s="48">
        <f>+E32*0.7</f>
        <v>2751</v>
      </c>
      <c r="F41" s="2"/>
      <c r="G41" s="2"/>
      <c r="H41" s="55">
        <f t="shared" si="3"/>
        <v>0</v>
      </c>
      <c r="I41" s="49">
        <f t="shared" si="4"/>
        <v>0</v>
      </c>
    </row>
    <row r="42" spans="1:9" ht="15">
      <c r="A42" s="70">
        <f t="shared" si="5"/>
        <v>29</v>
      </c>
      <c r="B42" s="58" t="s">
        <v>20</v>
      </c>
      <c r="C42" s="51" t="s">
        <v>349</v>
      </c>
      <c r="D42" s="48" t="s">
        <v>192</v>
      </c>
      <c r="E42" s="48">
        <f>+E33*0.3</f>
        <v>1317</v>
      </c>
      <c r="F42" s="2"/>
      <c r="G42" s="2"/>
      <c r="H42" s="55">
        <f t="shared" si="3"/>
        <v>0</v>
      </c>
      <c r="I42" s="49">
        <f t="shared" si="4"/>
        <v>0</v>
      </c>
    </row>
    <row r="43" spans="1:9" ht="15">
      <c r="A43" s="70">
        <f t="shared" si="5"/>
        <v>30</v>
      </c>
      <c r="B43" s="58" t="s">
        <v>20</v>
      </c>
      <c r="C43" s="51" t="s">
        <v>350</v>
      </c>
      <c r="D43" s="48" t="s">
        <v>192</v>
      </c>
      <c r="E43" s="48">
        <f>+E33*0.7</f>
        <v>3073</v>
      </c>
      <c r="F43" s="2"/>
      <c r="G43" s="2"/>
      <c r="H43" s="55">
        <f t="shared" si="3"/>
        <v>0</v>
      </c>
      <c r="I43" s="49">
        <f t="shared" si="4"/>
        <v>0</v>
      </c>
    </row>
    <row r="44" spans="1:9" ht="15">
      <c r="A44" s="70">
        <f t="shared" si="5"/>
        <v>31</v>
      </c>
      <c r="B44" s="58" t="s">
        <v>20</v>
      </c>
      <c r="C44" s="51" t="s">
        <v>351</v>
      </c>
      <c r="D44" s="48" t="s">
        <v>192</v>
      </c>
      <c r="E44" s="48">
        <f>+E34*0.3</f>
        <v>1084.5</v>
      </c>
      <c r="F44" s="2"/>
      <c r="G44" s="2"/>
      <c r="H44" s="55">
        <f t="shared" si="3"/>
        <v>0</v>
      </c>
      <c r="I44" s="49">
        <f t="shared" si="4"/>
        <v>0</v>
      </c>
    </row>
    <row r="45" spans="1:9" ht="15">
      <c r="A45" s="70">
        <f t="shared" si="5"/>
        <v>32</v>
      </c>
      <c r="B45" s="58" t="s">
        <v>20</v>
      </c>
      <c r="C45" s="51" t="s">
        <v>352</v>
      </c>
      <c r="D45" s="48" t="s">
        <v>192</v>
      </c>
      <c r="E45" s="48">
        <f>+E34*0.7</f>
        <v>2530.5</v>
      </c>
      <c r="F45" s="2"/>
      <c r="G45" s="2"/>
      <c r="H45" s="55">
        <f t="shared" si="3"/>
        <v>0</v>
      </c>
      <c r="I45" s="49">
        <f t="shared" si="4"/>
        <v>0</v>
      </c>
    </row>
    <row r="46" spans="1:9" ht="15">
      <c r="A46" s="70">
        <f t="shared" si="5"/>
        <v>33</v>
      </c>
      <c r="B46" s="58" t="s">
        <v>20</v>
      </c>
      <c r="C46" s="51" t="s">
        <v>151</v>
      </c>
      <c r="D46" s="48" t="s">
        <v>192</v>
      </c>
      <c r="E46" s="48">
        <f>+E35*0.5</f>
        <v>4650</v>
      </c>
      <c r="F46" s="2"/>
      <c r="G46" s="2"/>
      <c r="H46" s="55">
        <f t="shared" si="3"/>
        <v>0</v>
      </c>
      <c r="I46" s="49">
        <f t="shared" si="4"/>
        <v>0</v>
      </c>
    </row>
    <row r="47" spans="1:9" ht="15">
      <c r="A47" s="70"/>
      <c r="B47" s="50"/>
      <c r="C47" s="51"/>
      <c r="D47" s="47"/>
      <c r="E47" s="48"/>
      <c r="F47" s="2"/>
      <c r="G47" s="2"/>
      <c r="H47" s="55"/>
      <c r="I47" s="49"/>
    </row>
    <row r="48" spans="1:9" ht="15">
      <c r="A48" s="70"/>
      <c r="B48" s="78" t="s">
        <v>26</v>
      </c>
      <c r="C48" s="79" t="s">
        <v>180</v>
      </c>
      <c r="D48" s="47"/>
      <c r="E48" s="48"/>
      <c r="F48" s="2"/>
      <c r="G48" s="2"/>
      <c r="H48" s="55"/>
      <c r="I48" s="49"/>
    </row>
    <row r="49" spans="1:9" ht="15">
      <c r="A49" s="70"/>
      <c r="B49" s="58" t="s">
        <v>26</v>
      </c>
      <c r="C49" s="80" t="s">
        <v>21</v>
      </c>
      <c r="D49" s="47"/>
      <c r="E49" s="48"/>
      <c r="F49" s="2"/>
      <c r="G49" s="2"/>
      <c r="H49" s="55"/>
      <c r="I49" s="49"/>
    </row>
    <row r="50" spans="1:9" ht="15">
      <c r="A50" s="81" t="s">
        <v>739</v>
      </c>
      <c r="B50" s="58" t="s">
        <v>26</v>
      </c>
      <c r="C50" s="82" t="s">
        <v>286</v>
      </c>
      <c r="D50" s="62" t="s">
        <v>192</v>
      </c>
      <c r="E50" s="62">
        <v>6870</v>
      </c>
      <c r="F50" s="5"/>
      <c r="G50" s="2"/>
      <c r="H50" s="55">
        <f>+F50-G50</f>
        <v>0</v>
      </c>
      <c r="I50" s="49">
        <f>E50*H50</f>
        <v>0</v>
      </c>
    </row>
    <row r="51" spans="1:9" ht="15">
      <c r="A51" s="81" t="s">
        <v>740</v>
      </c>
      <c r="B51" s="58" t="s">
        <v>26</v>
      </c>
      <c r="C51" s="82" t="s">
        <v>286</v>
      </c>
      <c r="D51" s="62" t="s">
        <v>192</v>
      </c>
      <c r="E51" s="62">
        <v>6870</v>
      </c>
      <c r="F51" s="5"/>
      <c r="G51" s="2"/>
      <c r="H51" s="55">
        <f>+F51-G51</f>
        <v>0</v>
      </c>
      <c r="I51" s="49">
        <f>E51*H51</f>
        <v>0</v>
      </c>
    </row>
    <row r="52" spans="1:9" ht="15">
      <c r="A52" s="81" t="s">
        <v>741</v>
      </c>
      <c r="B52" s="58" t="s">
        <v>26</v>
      </c>
      <c r="C52" s="82" t="s">
        <v>287</v>
      </c>
      <c r="D52" s="62" t="s">
        <v>192</v>
      </c>
      <c r="E52" s="62">
        <v>6870</v>
      </c>
      <c r="F52" s="5"/>
      <c r="G52" s="2"/>
      <c r="H52" s="55">
        <f>+F52-G52</f>
        <v>0</v>
      </c>
      <c r="I52" s="49">
        <f>E52*H52</f>
        <v>0</v>
      </c>
    </row>
    <row r="53" spans="1:9" ht="15">
      <c r="A53" s="81" t="s">
        <v>742</v>
      </c>
      <c r="B53" s="58" t="s">
        <v>26</v>
      </c>
      <c r="C53" s="82" t="s">
        <v>288</v>
      </c>
      <c r="D53" s="62" t="s">
        <v>192</v>
      </c>
      <c r="E53" s="62">
        <v>6870</v>
      </c>
      <c r="F53" s="5"/>
      <c r="G53" s="2"/>
      <c r="H53" s="55">
        <f>+F53-G53</f>
        <v>0</v>
      </c>
      <c r="I53" s="49">
        <f>E53*H53</f>
        <v>0</v>
      </c>
    </row>
    <row r="54" spans="1:9" ht="15">
      <c r="A54" s="81" t="s">
        <v>743</v>
      </c>
      <c r="B54" s="58" t="s">
        <v>26</v>
      </c>
      <c r="C54" s="82" t="s">
        <v>288</v>
      </c>
      <c r="D54" s="62" t="s">
        <v>192</v>
      </c>
      <c r="E54" s="62">
        <v>6870</v>
      </c>
      <c r="F54" s="5"/>
      <c r="G54" s="2"/>
      <c r="H54" s="55">
        <f>+F54-G54</f>
        <v>0</v>
      </c>
      <c r="I54" s="49">
        <f>E54*H54</f>
        <v>0</v>
      </c>
    </row>
    <row r="55" spans="1:9" ht="15">
      <c r="A55" s="70"/>
      <c r="B55" s="50"/>
      <c r="C55" s="80" t="s">
        <v>22</v>
      </c>
      <c r="D55" s="83"/>
      <c r="E55" s="62"/>
      <c r="F55" s="2"/>
      <c r="G55" s="2"/>
      <c r="H55" s="55"/>
      <c r="I55" s="49"/>
    </row>
    <row r="56" spans="1:9" ht="15">
      <c r="A56" s="81" t="s">
        <v>744</v>
      </c>
      <c r="B56" s="58" t="s">
        <v>26</v>
      </c>
      <c r="C56" s="82" t="s">
        <v>286</v>
      </c>
      <c r="D56" s="62" t="s">
        <v>192</v>
      </c>
      <c r="E56" s="62">
        <v>3930</v>
      </c>
      <c r="F56" s="5"/>
      <c r="G56" s="2"/>
      <c r="H56" s="55">
        <f>+F56-G56</f>
        <v>0</v>
      </c>
      <c r="I56" s="49">
        <f>E56*H56</f>
        <v>0</v>
      </c>
    </row>
    <row r="57" spans="1:9" ht="15">
      <c r="A57" s="81" t="s">
        <v>745</v>
      </c>
      <c r="B57" s="58" t="s">
        <v>26</v>
      </c>
      <c r="C57" s="82" t="s">
        <v>286</v>
      </c>
      <c r="D57" s="62" t="s">
        <v>192</v>
      </c>
      <c r="E57" s="62">
        <v>3930</v>
      </c>
      <c r="F57" s="5"/>
      <c r="G57" s="2"/>
      <c r="H57" s="55">
        <f>+F57-G57</f>
        <v>0</v>
      </c>
      <c r="I57" s="49">
        <f>E57*H57</f>
        <v>0</v>
      </c>
    </row>
    <row r="58" spans="1:9" ht="15">
      <c r="A58" s="81" t="s">
        <v>746</v>
      </c>
      <c r="B58" s="58" t="s">
        <v>26</v>
      </c>
      <c r="C58" s="82" t="s">
        <v>287</v>
      </c>
      <c r="D58" s="62" t="s">
        <v>192</v>
      </c>
      <c r="E58" s="62">
        <v>3930</v>
      </c>
      <c r="F58" s="5"/>
      <c r="G58" s="2"/>
      <c r="H58" s="55">
        <f>+F58-G58</f>
        <v>0</v>
      </c>
      <c r="I58" s="49">
        <f>E58*H58</f>
        <v>0</v>
      </c>
    </row>
    <row r="59" spans="1:9" ht="15">
      <c r="A59" s="81" t="s">
        <v>747</v>
      </c>
      <c r="B59" s="58" t="s">
        <v>26</v>
      </c>
      <c r="C59" s="82" t="s">
        <v>288</v>
      </c>
      <c r="D59" s="62" t="s">
        <v>192</v>
      </c>
      <c r="E59" s="62">
        <v>3930</v>
      </c>
      <c r="F59" s="5"/>
      <c r="G59" s="2"/>
      <c r="H59" s="55">
        <f>+F59-G59</f>
        <v>0</v>
      </c>
      <c r="I59" s="49">
        <f>E59*H59</f>
        <v>0</v>
      </c>
    </row>
    <row r="60" spans="1:9" ht="15">
      <c r="A60" s="70"/>
      <c r="B60" s="50"/>
      <c r="C60" s="80" t="s">
        <v>23</v>
      </c>
      <c r="D60" s="83"/>
      <c r="E60" s="62"/>
      <c r="F60" s="2"/>
      <c r="G60" s="2"/>
      <c r="H60" s="55"/>
      <c r="I60" s="49"/>
    </row>
    <row r="61" spans="1:9" ht="15">
      <c r="A61" s="70">
        <v>43</v>
      </c>
      <c r="B61" s="58" t="s">
        <v>26</v>
      </c>
      <c r="C61" s="82" t="s">
        <v>286</v>
      </c>
      <c r="D61" s="62" t="s">
        <v>192</v>
      </c>
      <c r="E61" s="62">
        <v>4390</v>
      </c>
      <c r="F61" s="5"/>
      <c r="G61" s="2"/>
      <c r="H61" s="55">
        <f>+F61-G61</f>
        <v>0</v>
      </c>
      <c r="I61" s="49">
        <f>E61*H61</f>
        <v>0</v>
      </c>
    </row>
    <row r="62" spans="1:9" ht="15">
      <c r="A62" s="70">
        <v>44</v>
      </c>
      <c r="B62" s="58" t="s">
        <v>26</v>
      </c>
      <c r="C62" s="82" t="s">
        <v>286</v>
      </c>
      <c r="D62" s="62" t="s">
        <v>192</v>
      </c>
      <c r="E62" s="62">
        <v>4390</v>
      </c>
      <c r="F62" s="5"/>
      <c r="G62" s="2"/>
      <c r="H62" s="55">
        <f>+F62-G62</f>
        <v>0</v>
      </c>
      <c r="I62" s="49">
        <f>E62*H62</f>
        <v>0</v>
      </c>
    </row>
    <row r="63" spans="1:9" ht="15">
      <c r="A63" s="70">
        <v>45</v>
      </c>
      <c r="B63" s="58" t="s">
        <v>26</v>
      </c>
      <c r="C63" s="82" t="s">
        <v>286</v>
      </c>
      <c r="D63" s="62" t="s">
        <v>192</v>
      </c>
      <c r="E63" s="62">
        <v>4390</v>
      </c>
      <c r="F63" s="5"/>
      <c r="G63" s="2"/>
      <c r="H63" s="55">
        <f>+F63-G63</f>
        <v>0</v>
      </c>
      <c r="I63" s="49">
        <f>E63*H63</f>
        <v>0</v>
      </c>
    </row>
    <row r="64" spans="1:9" ht="15">
      <c r="A64" s="70"/>
      <c r="B64" s="50"/>
      <c r="C64" s="80" t="s">
        <v>24</v>
      </c>
      <c r="D64" s="83"/>
      <c r="E64" s="62"/>
      <c r="F64" s="2"/>
      <c r="G64" s="2"/>
      <c r="H64" s="55"/>
      <c r="I64" s="49"/>
    </row>
    <row r="65" spans="1:9" ht="15">
      <c r="A65" s="70">
        <v>46</v>
      </c>
      <c r="B65" s="58" t="s">
        <v>26</v>
      </c>
      <c r="C65" s="82" t="s">
        <v>286</v>
      </c>
      <c r="D65" s="62" t="s">
        <v>192</v>
      </c>
      <c r="E65" s="62">
        <v>3615</v>
      </c>
      <c r="F65" s="5"/>
      <c r="G65" s="2"/>
      <c r="H65" s="55">
        <f>+F65-G65</f>
        <v>0</v>
      </c>
      <c r="I65" s="49">
        <f>E65*H65</f>
        <v>0</v>
      </c>
    </row>
    <row r="66" spans="1:9" ht="15">
      <c r="A66" s="70">
        <v>47</v>
      </c>
      <c r="B66" s="58" t="s">
        <v>26</v>
      </c>
      <c r="C66" s="82" t="s">
        <v>286</v>
      </c>
      <c r="D66" s="62" t="s">
        <v>192</v>
      </c>
      <c r="E66" s="62">
        <v>3615</v>
      </c>
      <c r="F66" s="5"/>
      <c r="G66" s="2"/>
      <c r="H66" s="55">
        <f>+F66-G66</f>
        <v>0</v>
      </c>
      <c r="I66" s="49">
        <f>E66*H66</f>
        <v>0</v>
      </c>
    </row>
    <row r="67" spans="1:9" ht="15">
      <c r="A67" s="70">
        <v>48</v>
      </c>
      <c r="B67" s="58" t="s">
        <v>26</v>
      </c>
      <c r="C67" s="82" t="s">
        <v>289</v>
      </c>
      <c r="D67" s="62" t="s">
        <v>192</v>
      </c>
      <c r="E67" s="62">
        <v>3615</v>
      </c>
      <c r="F67" s="5"/>
      <c r="G67" s="2"/>
      <c r="H67" s="55">
        <f>+F67-G67</f>
        <v>0</v>
      </c>
      <c r="I67" s="49">
        <f>E67*H67</f>
        <v>0</v>
      </c>
    </row>
    <row r="68" spans="1:9" ht="14.25">
      <c r="A68" s="70"/>
      <c r="B68" s="50"/>
      <c r="C68" s="84" t="s">
        <v>25</v>
      </c>
      <c r="D68" s="83"/>
      <c r="E68" s="62"/>
      <c r="F68" s="2"/>
      <c r="G68" s="2"/>
      <c r="H68" s="20"/>
      <c r="I68" s="49"/>
    </row>
    <row r="69" spans="1:9" ht="15">
      <c r="A69" s="70">
        <v>49</v>
      </c>
      <c r="B69" s="58" t="s">
        <v>26</v>
      </c>
      <c r="C69" s="51" t="s">
        <v>290</v>
      </c>
      <c r="D69" s="47" t="s">
        <v>192</v>
      </c>
      <c r="E69" s="48">
        <v>9300</v>
      </c>
      <c r="F69" s="5"/>
      <c r="G69" s="2"/>
      <c r="H69" s="55">
        <f>+F69-G69</f>
        <v>0</v>
      </c>
      <c r="I69" s="49">
        <f>E69*H69</f>
        <v>0</v>
      </c>
    </row>
    <row r="70" spans="1:9" ht="15">
      <c r="A70" s="70">
        <v>50</v>
      </c>
      <c r="B70" s="58" t="s">
        <v>26</v>
      </c>
      <c r="C70" s="51" t="s">
        <v>291</v>
      </c>
      <c r="D70" s="47" t="s">
        <v>192</v>
      </c>
      <c r="E70" s="48">
        <v>9300</v>
      </c>
      <c r="F70" s="5"/>
      <c r="G70" s="2"/>
      <c r="H70" s="55">
        <f>+F70-G70</f>
        <v>0</v>
      </c>
      <c r="I70" s="49">
        <f>E70*H70</f>
        <v>0</v>
      </c>
    </row>
    <row r="71" spans="1:9" ht="15">
      <c r="A71" s="63"/>
      <c r="B71" s="64"/>
      <c r="C71" s="65" t="s">
        <v>184</v>
      </c>
      <c r="D71" s="66"/>
      <c r="E71" s="67"/>
      <c r="F71" s="4"/>
      <c r="G71" s="4"/>
      <c r="H71" s="68"/>
      <c r="I71" s="69">
        <f>SUM(I31:I70)</f>
        <v>0</v>
      </c>
    </row>
    <row r="72" spans="1:9" ht="14.25">
      <c r="A72" s="70"/>
      <c r="B72" s="50"/>
      <c r="C72" s="85"/>
      <c r="D72" s="47"/>
      <c r="E72" s="48"/>
      <c r="F72" s="1"/>
      <c r="G72" s="1"/>
      <c r="H72" s="20"/>
      <c r="I72" s="49"/>
    </row>
    <row r="73" spans="1:9" ht="15">
      <c r="A73" s="70"/>
      <c r="B73" s="86" t="s">
        <v>27</v>
      </c>
      <c r="C73" s="87" t="s">
        <v>147</v>
      </c>
      <c r="D73" s="47"/>
      <c r="E73" s="48"/>
      <c r="F73" s="1"/>
      <c r="G73" s="1"/>
      <c r="H73" s="20"/>
      <c r="I73" s="49"/>
    </row>
    <row r="74" spans="1:9" ht="15">
      <c r="A74" s="70">
        <v>51</v>
      </c>
      <c r="B74" s="58" t="s">
        <v>28</v>
      </c>
      <c r="C74" s="88" t="s">
        <v>163</v>
      </c>
      <c r="D74" s="48" t="s">
        <v>194</v>
      </c>
      <c r="E74" s="48">
        <v>1</v>
      </c>
      <c r="F74" s="2"/>
      <c r="G74" s="2"/>
      <c r="H74" s="55">
        <f>+F74-G74</f>
        <v>0</v>
      </c>
      <c r="I74" s="49">
        <f>E74*H74</f>
        <v>0</v>
      </c>
    </row>
    <row r="75" spans="1:9" ht="15">
      <c r="A75" s="70">
        <v>52</v>
      </c>
      <c r="B75" s="58" t="s">
        <v>29</v>
      </c>
      <c r="C75" s="88" t="s">
        <v>164</v>
      </c>
      <c r="D75" s="48" t="s">
        <v>194</v>
      </c>
      <c r="E75" s="48">
        <v>1</v>
      </c>
      <c r="F75" s="2"/>
      <c r="G75" s="2"/>
      <c r="H75" s="55">
        <f>+F75-G75</f>
        <v>0</v>
      </c>
      <c r="I75" s="49">
        <f>E75*H75</f>
        <v>0</v>
      </c>
    </row>
    <row r="76" spans="1:9" ht="15">
      <c r="A76" s="70">
        <v>53</v>
      </c>
      <c r="B76" s="58" t="s">
        <v>29</v>
      </c>
      <c r="C76" s="88" t="s">
        <v>353</v>
      </c>
      <c r="D76" s="48" t="s">
        <v>292</v>
      </c>
      <c r="E76" s="48">
        <v>5</v>
      </c>
      <c r="F76" s="2"/>
      <c r="G76" s="2"/>
      <c r="H76" s="55">
        <f>+F76-G76</f>
        <v>0</v>
      </c>
      <c r="I76" s="49">
        <f>E76*H76</f>
        <v>0</v>
      </c>
    </row>
    <row r="77" spans="1:9" ht="15">
      <c r="A77" s="70">
        <v>54</v>
      </c>
      <c r="B77" s="71" t="s">
        <v>293</v>
      </c>
      <c r="C77" s="89" t="s">
        <v>294</v>
      </c>
      <c r="D77" s="62" t="s">
        <v>194</v>
      </c>
      <c r="E77" s="62">
        <v>1</v>
      </c>
      <c r="F77" s="6"/>
      <c r="G77" s="2"/>
      <c r="H77" s="55">
        <f>+F77-G77</f>
        <v>0</v>
      </c>
      <c r="I77" s="49">
        <f>E77*H77</f>
        <v>0</v>
      </c>
    </row>
    <row r="78" spans="1:9" ht="15">
      <c r="A78" s="70"/>
      <c r="B78" s="58" t="s">
        <v>30</v>
      </c>
      <c r="C78" s="90" t="s">
        <v>354</v>
      </c>
      <c r="D78" s="62"/>
      <c r="E78" s="62"/>
      <c r="F78" s="6"/>
      <c r="G78" s="6"/>
      <c r="H78" s="20"/>
      <c r="I78" s="49"/>
    </row>
    <row r="79" spans="1:9" ht="15">
      <c r="A79" s="70">
        <v>55</v>
      </c>
      <c r="B79" s="58" t="s">
        <v>30</v>
      </c>
      <c r="C79" s="88" t="s">
        <v>178</v>
      </c>
      <c r="D79" s="48" t="s">
        <v>295</v>
      </c>
      <c r="E79" s="48">
        <v>2</v>
      </c>
      <c r="F79" s="2"/>
      <c r="G79" s="2"/>
      <c r="H79" s="55">
        <f aca="true" t="shared" si="6" ref="H79:H94">+F79-G79</f>
        <v>0</v>
      </c>
      <c r="I79" s="49">
        <f aca="true" t="shared" si="7" ref="I79:I94">E79*H79</f>
        <v>0</v>
      </c>
    </row>
    <row r="80" spans="1:9" ht="15">
      <c r="A80" s="70">
        <v>56</v>
      </c>
      <c r="B80" s="58" t="s">
        <v>30</v>
      </c>
      <c r="C80" s="88" t="s">
        <v>179</v>
      </c>
      <c r="D80" s="48" t="s">
        <v>248</v>
      </c>
      <c r="E80" s="48">
        <v>20</v>
      </c>
      <c r="F80" s="2"/>
      <c r="G80" s="2"/>
      <c r="H80" s="55">
        <f t="shared" si="6"/>
        <v>0</v>
      </c>
      <c r="I80" s="49">
        <f t="shared" si="7"/>
        <v>0</v>
      </c>
    </row>
    <row r="81" spans="1:9" ht="15">
      <c r="A81" s="70">
        <v>57</v>
      </c>
      <c r="B81" s="91" t="s">
        <v>31</v>
      </c>
      <c r="C81" s="88" t="s">
        <v>166</v>
      </c>
      <c r="D81" s="48" t="s">
        <v>194</v>
      </c>
      <c r="E81" s="48">
        <v>1</v>
      </c>
      <c r="F81" s="2"/>
      <c r="G81" s="2"/>
      <c r="H81" s="55">
        <f t="shared" si="6"/>
        <v>0</v>
      </c>
      <c r="I81" s="49">
        <f t="shared" si="7"/>
        <v>0</v>
      </c>
    </row>
    <row r="82" spans="1:9" ht="15">
      <c r="A82" s="70">
        <v>58</v>
      </c>
      <c r="B82" s="58" t="s">
        <v>32</v>
      </c>
      <c r="C82" s="88" t="s">
        <v>296</v>
      </c>
      <c r="D82" s="57" t="s">
        <v>194</v>
      </c>
      <c r="E82" s="48">
        <v>1</v>
      </c>
      <c r="F82" s="2"/>
      <c r="G82" s="2"/>
      <c r="H82" s="55">
        <f t="shared" si="6"/>
        <v>0</v>
      </c>
      <c r="I82" s="49">
        <f t="shared" si="7"/>
        <v>0</v>
      </c>
    </row>
    <row r="83" spans="1:9" ht="15">
      <c r="A83" s="70">
        <v>59</v>
      </c>
      <c r="B83" s="58" t="s">
        <v>32</v>
      </c>
      <c r="C83" s="88" t="s">
        <v>297</v>
      </c>
      <c r="D83" s="57" t="s">
        <v>194</v>
      </c>
      <c r="E83" s="48">
        <v>1</v>
      </c>
      <c r="F83" s="2"/>
      <c r="G83" s="2"/>
      <c r="H83" s="55">
        <f t="shared" si="6"/>
        <v>0</v>
      </c>
      <c r="I83" s="49">
        <f t="shared" si="7"/>
        <v>0</v>
      </c>
    </row>
    <row r="84" spans="1:9" ht="15">
      <c r="A84" s="70">
        <v>60</v>
      </c>
      <c r="B84" s="58" t="s">
        <v>32</v>
      </c>
      <c r="C84" s="88" t="s">
        <v>355</v>
      </c>
      <c r="D84" s="57" t="s">
        <v>194</v>
      </c>
      <c r="E84" s="48">
        <v>1</v>
      </c>
      <c r="F84" s="2"/>
      <c r="G84" s="2"/>
      <c r="H84" s="55">
        <f t="shared" si="6"/>
        <v>0</v>
      </c>
      <c r="I84" s="49">
        <f t="shared" si="7"/>
        <v>0</v>
      </c>
    </row>
    <row r="85" spans="1:9" ht="15">
      <c r="A85" s="70">
        <v>61</v>
      </c>
      <c r="B85" s="78" t="s">
        <v>33</v>
      </c>
      <c r="C85" s="88" t="s">
        <v>356</v>
      </c>
      <c r="D85" s="48" t="s">
        <v>357</v>
      </c>
      <c r="E85" s="48">
        <v>0.5</v>
      </c>
      <c r="F85" s="2"/>
      <c r="G85" s="2"/>
      <c r="H85" s="55">
        <f t="shared" si="6"/>
        <v>0</v>
      </c>
      <c r="I85" s="49">
        <f t="shared" si="7"/>
        <v>0</v>
      </c>
    </row>
    <row r="86" spans="1:9" ht="15">
      <c r="A86" s="70">
        <v>62</v>
      </c>
      <c r="B86" s="78" t="s">
        <v>33</v>
      </c>
      <c r="C86" s="88" t="s">
        <v>358</v>
      </c>
      <c r="D86" s="48" t="s">
        <v>359</v>
      </c>
      <c r="E86" s="48">
        <v>2</v>
      </c>
      <c r="F86" s="2"/>
      <c r="G86" s="2"/>
      <c r="H86" s="55">
        <f t="shared" si="6"/>
        <v>0</v>
      </c>
      <c r="I86" s="49">
        <f t="shared" si="7"/>
        <v>0</v>
      </c>
    </row>
    <row r="87" spans="1:9" ht="15">
      <c r="A87" s="70">
        <v>63</v>
      </c>
      <c r="B87" s="78" t="s">
        <v>33</v>
      </c>
      <c r="C87" s="88" t="s">
        <v>360</v>
      </c>
      <c r="D87" s="48" t="s">
        <v>194</v>
      </c>
      <c r="E87" s="48">
        <v>1</v>
      </c>
      <c r="F87" s="2"/>
      <c r="G87" s="2"/>
      <c r="H87" s="55">
        <f t="shared" si="6"/>
        <v>0</v>
      </c>
      <c r="I87" s="49">
        <f t="shared" si="7"/>
        <v>0</v>
      </c>
    </row>
    <row r="88" spans="1:9" ht="15">
      <c r="A88" s="70">
        <v>64</v>
      </c>
      <c r="B88" s="78" t="s">
        <v>34</v>
      </c>
      <c r="C88" s="88" t="s">
        <v>361</v>
      </c>
      <c r="D88" s="48" t="s">
        <v>194</v>
      </c>
      <c r="E88" s="48">
        <v>1</v>
      </c>
      <c r="F88" s="2"/>
      <c r="G88" s="2"/>
      <c r="H88" s="55">
        <f t="shared" si="6"/>
        <v>0</v>
      </c>
      <c r="I88" s="49">
        <f t="shared" si="7"/>
        <v>0</v>
      </c>
    </row>
    <row r="89" spans="1:9" ht="15">
      <c r="A89" s="70">
        <v>65</v>
      </c>
      <c r="B89" s="58" t="s">
        <v>35</v>
      </c>
      <c r="C89" s="88" t="s">
        <v>183</v>
      </c>
      <c r="D89" s="48" t="s">
        <v>194</v>
      </c>
      <c r="E89" s="48">
        <v>1</v>
      </c>
      <c r="F89" s="2"/>
      <c r="G89" s="2"/>
      <c r="H89" s="55">
        <f t="shared" si="6"/>
        <v>0</v>
      </c>
      <c r="I89" s="49">
        <f t="shared" si="7"/>
        <v>0</v>
      </c>
    </row>
    <row r="90" spans="1:9" ht="15">
      <c r="A90" s="70">
        <v>66</v>
      </c>
      <c r="B90" s="58" t="s">
        <v>185</v>
      </c>
      <c r="C90" s="88" t="s">
        <v>165</v>
      </c>
      <c r="D90" s="48" t="s">
        <v>298</v>
      </c>
      <c r="E90" s="48">
        <v>12</v>
      </c>
      <c r="F90" s="2"/>
      <c r="G90" s="2"/>
      <c r="H90" s="55">
        <f t="shared" si="6"/>
        <v>0</v>
      </c>
      <c r="I90" s="49">
        <f t="shared" si="7"/>
        <v>0</v>
      </c>
    </row>
    <row r="91" spans="1:9" ht="15">
      <c r="A91" s="70">
        <v>67</v>
      </c>
      <c r="B91" s="91" t="s">
        <v>36</v>
      </c>
      <c r="C91" s="88" t="s">
        <v>300</v>
      </c>
      <c r="D91" s="48" t="s">
        <v>194</v>
      </c>
      <c r="E91" s="48">
        <v>1</v>
      </c>
      <c r="F91" s="2"/>
      <c r="G91" s="2"/>
      <c r="H91" s="55">
        <f t="shared" si="6"/>
        <v>0</v>
      </c>
      <c r="I91" s="49">
        <f t="shared" si="7"/>
        <v>0</v>
      </c>
    </row>
    <row r="92" spans="1:9" ht="15">
      <c r="A92" s="70">
        <v>68</v>
      </c>
      <c r="B92" s="58" t="s">
        <v>152</v>
      </c>
      <c r="C92" s="88" t="s">
        <v>362</v>
      </c>
      <c r="D92" s="48" t="s">
        <v>194</v>
      </c>
      <c r="E92" s="48">
        <v>1</v>
      </c>
      <c r="F92" s="2"/>
      <c r="G92" s="2"/>
      <c r="H92" s="55">
        <f t="shared" si="6"/>
        <v>0</v>
      </c>
      <c r="I92" s="49">
        <f t="shared" si="7"/>
        <v>0</v>
      </c>
    </row>
    <row r="93" spans="1:9" ht="15">
      <c r="A93" s="70">
        <v>69</v>
      </c>
      <c r="B93" s="91" t="s">
        <v>199</v>
      </c>
      <c r="C93" s="88" t="s">
        <v>299</v>
      </c>
      <c r="D93" s="48" t="s">
        <v>194</v>
      </c>
      <c r="E93" s="48">
        <v>1</v>
      </c>
      <c r="F93" s="2"/>
      <c r="G93" s="2"/>
      <c r="H93" s="55">
        <f t="shared" si="6"/>
        <v>0</v>
      </c>
      <c r="I93" s="49">
        <f t="shared" si="7"/>
        <v>0</v>
      </c>
    </row>
    <row r="94" spans="1:9" ht="15">
      <c r="A94" s="70">
        <v>70</v>
      </c>
      <c r="B94" s="58" t="s">
        <v>200</v>
      </c>
      <c r="C94" s="88" t="s">
        <v>363</v>
      </c>
      <c r="D94" s="48" t="s">
        <v>194</v>
      </c>
      <c r="E94" s="48">
        <v>1</v>
      </c>
      <c r="F94" s="2"/>
      <c r="G94" s="2"/>
      <c r="H94" s="55">
        <f t="shared" si="6"/>
        <v>0</v>
      </c>
      <c r="I94" s="49">
        <f t="shared" si="7"/>
        <v>0</v>
      </c>
    </row>
    <row r="95" spans="1:9" ht="15">
      <c r="A95" s="92"/>
      <c r="B95" s="65"/>
      <c r="C95" s="65" t="s">
        <v>184</v>
      </c>
      <c r="D95" s="66"/>
      <c r="E95" s="67"/>
      <c r="F95" s="4"/>
      <c r="G95" s="4"/>
      <c r="H95" s="68"/>
      <c r="I95" s="69">
        <f>SUM(I74:I94)</f>
        <v>0</v>
      </c>
    </row>
    <row r="96" spans="1:9" ht="14.25">
      <c r="A96" s="52"/>
      <c r="B96" s="93"/>
      <c r="C96" s="94"/>
      <c r="D96" s="95"/>
      <c r="E96" s="95"/>
      <c r="F96" s="2"/>
      <c r="G96" s="2"/>
      <c r="H96" s="18"/>
      <c r="I96" s="96"/>
    </row>
    <row r="97" spans="1:9" ht="14.25">
      <c r="A97" s="52"/>
      <c r="B97" s="93"/>
      <c r="C97" s="97"/>
      <c r="D97" s="95"/>
      <c r="E97" s="48"/>
      <c r="F97" s="2"/>
      <c r="G97" s="2"/>
      <c r="H97" s="18"/>
      <c r="I97" s="96"/>
    </row>
    <row r="98" spans="1:9" ht="15">
      <c r="A98" s="52"/>
      <c r="B98" s="98" t="s">
        <v>37</v>
      </c>
      <c r="C98" s="99" t="s">
        <v>148</v>
      </c>
      <c r="D98" s="47"/>
      <c r="E98" s="48"/>
      <c r="F98" s="1"/>
      <c r="G98" s="1"/>
      <c r="H98" s="20"/>
      <c r="I98" s="49"/>
    </row>
    <row r="99" spans="1:9" ht="15">
      <c r="A99" s="100"/>
      <c r="B99" s="101" t="s">
        <v>38</v>
      </c>
      <c r="C99" s="102" t="s">
        <v>167</v>
      </c>
      <c r="D99" s="103"/>
      <c r="E99" s="103"/>
      <c r="F99" s="7"/>
      <c r="G99" s="8"/>
      <c r="H99" s="104"/>
      <c r="I99" s="105"/>
    </row>
    <row r="100" spans="1:9" ht="15">
      <c r="A100" s="52">
        <v>71</v>
      </c>
      <c r="B100" s="101" t="s">
        <v>38</v>
      </c>
      <c r="C100" s="106" t="s">
        <v>364</v>
      </c>
      <c r="D100" s="48" t="s">
        <v>195</v>
      </c>
      <c r="E100" s="48">
        <v>3500</v>
      </c>
      <c r="F100" s="5"/>
      <c r="G100" s="2"/>
      <c r="H100" s="55">
        <f aca="true" t="shared" si="8" ref="H100:H107">+F100-G100</f>
        <v>0</v>
      </c>
      <c r="I100" s="49">
        <f aca="true" t="shared" si="9" ref="I100:I107">E100*H100</f>
        <v>0</v>
      </c>
    </row>
    <row r="101" spans="1:9" ht="15">
      <c r="A101" s="52">
        <v>72</v>
      </c>
      <c r="B101" s="101" t="s">
        <v>38</v>
      </c>
      <c r="C101" s="106" t="s">
        <v>365</v>
      </c>
      <c r="D101" s="48" t="s">
        <v>195</v>
      </c>
      <c r="E101" s="48">
        <v>500</v>
      </c>
      <c r="F101" s="2"/>
      <c r="G101" s="2"/>
      <c r="H101" s="55">
        <f t="shared" si="8"/>
        <v>0</v>
      </c>
      <c r="I101" s="49">
        <f t="shared" si="9"/>
        <v>0</v>
      </c>
    </row>
    <row r="102" spans="1:9" ht="15">
      <c r="A102" s="52">
        <v>73</v>
      </c>
      <c r="B102" s="101" t="s">
        <v>38</v>
      </c>
      <c r="C102" s="106" t="s">
        <v>366</v>
      </c>
      <c r="D102" s="48" t="s">
        <v>195</v>
      </c>
      <c r="E102" s="48">
        <v>500</v>
      </c>
      <c r="F102" s="2"/>
      <c r="G102" s="2"/>
      <c r="H102" s="55">
        <f t="shared" si="8"/>
        <v>0</v>
      </c>
      <c r="I102" s="49">
        <f t="shared" si="9"/>
        <v>0</v>
      </c>
    </row>
    <row r="103" spans="1:9" ht="15">
      <c r="A103" s="52">
        <v>74</v>
      </c>
      <c r="B103" s="101" t="s">
        <v>38</v>
      </c>
      <c r="C103" s="106" t="s">
        <v>367</v>
      </c>
      <c r="D103" s="48" t="s">
        <v>195</v>
      </c>
      <c r="E103" s="48">
        <v>500</v>
      </c>
      <c r="F103" s="2"/>
      <c r="G103" s="2"/>
      <c r="H103" s="55">
        <f t="shared" si="8"/>
        <v>0</v>
      </c>
      <c r="I103" s="49">
        <f t="shared" si="9"/>
        <v>0</v>
      </c>
    </row>
    <row r="104" spans="1:9" ht="15">
      <c r="A104" s="52">
        <v>75</v>
      </c>
      <c r="B104" s="101" t="s">
        <v>38</v>
      </c>
      <c r="C104" s="107" t="s">
        <v>149</v>
      </c>
      <c r="D104" s="108" t="s">
        <v>190</v>
      </c>
      <c r="E104" s="108">
        <v>20</v>
      </c>
      <c r="F104" s="9"/>
      <c r="G104" s="9"/>
      <c r="H104" s="55">
        <f t="shared" si="8"/>
        <v>0</v>
      </c>
      <c r="I104" s="49">
        <f t="shared" si="9"/>
        <v>0</v>
      </c>
    </row>
    <row r="105" spans="1:9" ht="15">
      <c r="A105" s="52">
        <v>76</v>
      </c>
      <c r="B105" s="101" t="s">
        <v>38</v>
      </c>
      <c r="C105" s="109" t="s">
        <v>368</v>
      </c>
      <c r="D105" s="48" t="s">
        <v>246</v>
      </c>
      <c r="E105" s="48">
        <v>600</v>
      </c>
      <c r="F105" s="9"/>
      <c r="G105" s="9"/>
      <c r="H105" s="55">
        <f t="shared" si="8"/>
        <v>0</v>
      </c>
      <c r="I105" s="49">
        <f t="shared" si="9"/>
        <v>0</v>
      </c>
    </row>
    <row r="106" spans="1:9" ht="15">
      <c r="A106" s="52">
        <v>77</v>
      </c>
      <c r="B106" s="101" t="s">
        <v>38</v>
      </c>
      <c r="C106" s="109" t="s">
        <v>369</v>
      </c>
      <c r="D106" s="48" t="s">
        <v>246</v>
      </c>
      <c r="E106" s="48">
        <v>600</v>
      </c>
      <c r="F106" s="9"/>
      <c r="G106" s="9"/>
      <c r="H106" s="55">
        <f t="shared" si="8"/>
        <v>0</v>
      </c>
      <c r="I106" s="49">
        <f t="shared" si="9"/>
        <v>0</v>
      </c>
    </row>
    <row r="107" spans="1:9" ht="15">
      <c r="A107" s="52">
        <v>78</v>
      </c>
      <c r="B107" s="101" t="s">
        <v>38</v>
      </c>
      <c r="C107" s="109" t="s">
        <v>370</v>
      </c>
      <c r="D107" s="48" t="s">
        <v>246</v>
      </c>
      <c r="E107" s="48">
        <v>600</v>
      </c>
      <c r="F107" s="9"/>
      <c r="G107" s="9"/>
      <c r="H107" s="55">
        <f t="shared" si="8"/>
        <v>0</v>
      </c>
      <c r="I107" s="49">
        <f t="shared" si="9"/>
        <v>0</v>
      </c>
    </row>
    <row r="108" spans="1:9" ht="15">
      <c r="A108" s="110"/>
      <c r="B108" s="91" t="s">
        <v>39</v>
      </c>
      <c r="C108" s="82" t="s">
        <v>168</v>
      </c>
      <c r="D108" s="48"/>
      <c r="E108" s="48"/>
      <c r="F108" s="2"/>
      <c r="G108" s="2"/>
      <c r="H108" s="20"/>
      <c r="I108" s="49"/>
    </row>
    <row r="109" spans="1:9" ht="15">
      <c r="A109" s="52">
        <v>79</v>
      </c>
      <c r="B109" s="91" t="s">
        <v>39</v>
      </c>
      <c r="C109" s="106" t="s">
        <v>364</v>
      </c>
      <c r="D109" s="48" t="s">
        <v>195</v>
      </c>
      <c r="E109" s="48">
        <v>3500</v>
      </c>
      <c r="F109" s="5"/>
      <c r="G109" s="2"/>
      <c r="H109" s="55">
        <f aca="true" t="shared" si="10" ref="H109:H116">+F109-G109</f>
        <v>0</v>
      </c>
      <c r="I109" s="49">
        <f aca="true" t="shared" si="11" ref="I109:I116">E109*H109</f>
        <v>0</v>
      </c>
    </row>
    <row r="110" spans="1:9" ht="15">
      <c r="A110" s="52">
        <v>80</v>
      </c>
      <c r="B110" s="91" t="s">
        <v>39</v>
      </c>
      <c r="C110" s="106" t="s">
        <v>365</v>
      </c>
      <c r="D110" s="48" t="s">
        <v>195</v>
      </c>
      <c r="E110" s="48">
        <v>500</v>
      </c>
      <c r="F110" s="2"/>
      <c r="G110" s="2"/>
      <c r="H110" s="55">
        <f t="shared" si="10"/>
        <v>0</v>
      </c>
      <c r="I110" s="49">
        <f t="shared" si="11"/>
        <v>0</v>
      </c>
    </row>
    <row r="111" spans="1:9" ht="15">
      <c r="A111" s="52">
        <v>81</v>
      </c>
      <c r="B111" s="91" t="s">
        <v>39</v>
      </c>
      <c r="C111" s="106" t="s">
        <v>366</v>
      </c>
      <c r="D111" s="48" t="s">
        <v>195</v>
      </c>
      <c r="E111" s="48">
        <v>500</v>
      </c>
      <c r="F111" s="2"/>
      <c r="G111" s="2"/>
      <c r="H111" s="55">
        <f t="shared" si="10"/>
        <v>0</v>
      </c>
      <c r="I111" s="49">
        <f t="shared" si="11"/>
        <v>0</v>
      </c>
    </row>
    <row r="112" spans="1:9" ht="15">
      <c r="A112" s="52">
        <v>82</v>
      </c>
      <c r="B112" s="91" t="s">
        <v>39</v>
      </c>
      <c r="C112" s="106" t="s">
        <v>367</v>
      </c>
      <c r="D112" s="48" t="s">
        <v>195</v>
      </c>
      <c r="E112" s="48">
        <v>500</v>
      </c>
      <c r="F112" s="2"/>
      <c r="G112" s="2"/>
      <c r="H112" s="55">
        <f t="shared" si="10"/>
        <v>0</v>
      </c>
      <c r="I112" s="49">
        <f t="shared" si="11"/>
        <v>0</v>
      </c>
    </row>
    <row r="113" spans="1:9" ht="15">
      <c r="A113" s="52">
        <v>83</v>
      </c>
      <c r="B113" s="91" t="s">
        <v>39</v>
      </c>
      <c r="C113" s="82" t="s">
        <v>149</v>
      </c>
      <c r="D113" s="48" t="s">
        <v>190</v>
      </c>
      <c r="E113" s="48">
        <v>20</v>
      </c>
      <c r="F113" s="2"/>
      <c r="G113" s="2"/>
      <c r="H113" s="55">
        <f t="shared" si="10"/>
        <v>0</v>
      </c>
      <c r="I113" s="49">
        <f t="shared" si="11"/>
        <v>0</v>
      </c>
    </row>
    <row r="114" spans="1:9" ht="15">
      <c r="A114" s="52">
        <v>84</v>
      </c>
      <c r="B114" s="91" t="s">
        <v>39</v>
      </c>
      <c r="C114" s="109" t="s">
        <v>368</v>
      </c>
      <c r="D114" s="48" t="s">
        <v>246</v>
      </c>
      <c r="E114" s="48">
        <v>600</v>
      </c>
      <c r="F114" s="9"/>
      <c r="G114" s="9"/>
      <c r="H114" s="55">
        <f t="shared" si="10"/>
        <v>0</v>
      </c>
      <c r="I114" s="49">
        <f t="shared" si="11"/>
        <v>0</v>
      </c>
    </row>
    <row r="115" spans="1:9" ht="15">
      <c r="A115" s="52">
        <v>85</v>
      </c>
      <c r="B115" s="91" t="s">
        <v>39</v>
      </c>
      <c r="C115" s="109" t="s">
        <v>369</v>
      </c>
      <c r="D115" s="48" t="s">
        <v>246</v>
      </c>
      <c r="E115" s="48">
        <v>600</v>
      </c>
      <c r="F115" s="9"/>
      <c r="G115" s="9"/>
      <c r="H115" s="55">
        <f t="shared" si="10"/>
        <v>0</v>
      </c>
      <c r="I115" s="49">
        <f t="shared" si="11"/>
        <v>0</v>
      </c>
    </row>
    <row r="116" spans="1:9" ht="15">
      <c r="A116" s="52">
        <v>86</v>
      </c>
      <c r="B116" s="91" t="s">
        <v>39</v>
      </c>
      <c r="C116" s="109" t="s">
        <v>370</v>
      </c>
      <c r="D116" s="48" t="s">
        <v>246</v>
      </c>
      <c r="E116" s="48">
        <v>600</v>
      </c>
      <c r="F116" s="9"/>
      <c r="G116" s="9"/>
      <c r="H116" s="55">
        <f t="shared" si="10"/>
        <v>0</v>
      </c>
      <c r="I116" s="49">
        <f t="shared" si="11"/>
        <v>0</v>
      </c>
    </row>
    <row r="117" spans="1:9" ht="15">
      <c r="A117" s="110"/>
      <c r="B117" s="91" t="s">
        <v>40</v>
      </c>
      <c r="C117" s="82" t="s">
        <v>169</v>
      </c>
      <c r="D117" s="48"/>
      <c r="E117" s="48"/>
      <c r="F117" s="2"/>
      <c r="G117" s="2"/>
      <c r="H117" s="20"/>
      <c r="I117" s="49"/>
    </row>
    <row r="118" spans="1:9" ht="15">
      <c r="A118" s="52">
        <v>87</v>
      </c>
      <c r="B118" s="91" t="s">
        <v>40</v>
      </c>
      <c r="C118" s="106" t="s">
        <v>364</v>
      </c>
      <c r="D118" s="48" t="s">
        <v>195</v>
      </c>
      <c r="E118" s="48">
        <v>3500</v>
      </c>
      <c r="F118" s="5"/>
      <c r="G118" s="2"/>
      <c r="H118" s="55">
        <f aca="true" t="shared" si="12" ref="H118:H125">+F118-G118</f>
        <v>0</v>
      </c>
      <c r="I118" s="49">
        <f aca="true" t="shared" si="13" ref="I118:I125">E118*H118</f>
        <v>0</v>
      </c>
    </row>
    <row r="119" spans="1:9" ht="15">
      <c r="A119" s="52">
        <v>88</v>
      </c>
      <c r="B119" s="91" t="s">
        <v>40</v>
      </c>
      <c r="C119" s="106" t="s">
        <v>365</v>
      </c>
      <c r="D119" s="48" t="s">
        <v>195</v>
      </c>
      <c r="E119" s="48">
        <v>500</v>
      </c>
      <c r="F119" s="2"/>
      <c r="G119" s="2"/>
      <c r="H119" s="55">
        <f t="shared" si="12"/>
        <v>0</v>
      </c>
      <c r="I119" s="49">
        <f t="shared" si="13"/>
        <v>0</v>
      </c>
    </row>
    <row r="120" spans="1:9" ht="15">
      <c r="A120" s="52">
        <v>89</v>
      </c>
      <c r="B120" s="91" t="s">
        <v>40</v>
      </c>
      <c r="C120" s="106" t="s">
        <v>366</v>
      </c>
      <c r="D120" s="48" t="s">
        <v>195</v>
      </c>
      <c r="E120" s="48">
        <v>500</v>
      </c>
      <c r="F120" s="2"/>
      <c r="G120" s="2"/>
      <c r="H120" s="55">
        <f t="shared" si="12"/>
        <v>0</v>
      </c>
      <c r="I120" s="49">
        <f t="shared" si="13"/>
        <v>0</v>
      </c>
    </row>
    <row r="121" spans="1:9" ht="15">
      <c r="A121" s="52">
        <v>90</v>
      </c>
      <c r="B121" s="91" t="s">
        <v>40</v>
      </c>
      <c r="C121" s="106" t="s">
        <v>367</v>
      </c>
      <c r="D121" s="48" t="s">
        <v>195</v>
      </c>
      <c r="E121" s="48">
        <v>500</v>
      </c>
      <c r="F121" s="2"/>
      <c r="G121" s="2"/>
      <c r="H121" s="55">
        <f t="shared" si="12"/>
        <v>0</v>
      </c>
      <c r="I121" s="49">
        <f t="shared" si="13"/>
        <v>0</v>
      </c>
    </row>
    <row r="122" spans="1:9" ht="15">
      <c r="A122" s="52">
        <v>91</v>
      </c>
      <c r="B122" s="91" t="s">
        <v>40</v>
      </c>
      <c r="C122" s="82" t="s">
        <v>149</v>
      </c>
      <c r="D122" s="48" t="s">
        <v>190</v>
      </c>
      <c r="E122" s="48">
        <v>20</v>
      </c>
      <c r="F122" s="2"/>
      <c r="G122" s="2"/>
      <c r="H122" s="55">
        <f t="shared" si="12"/>
        <v>0</v>
      </c>
      <c r="I122" s="49">
        <f t="shared" si="13"/>
        <v>0</v>
      </c>
    </row>
    <row r="123" spans="1:9" ht="15">
      <c r="A123" s="52">
        <v>92</v>
      </c>
      <c r="B123" s="91" t="s">
        <v>40</v>
      </c>
      <c r="C123" s="109" t="s">
        <v>368</v>
      </c>
      <c r="D123" s="48" t="s">
        <v>246</v>
      </c>
      <c r="E123" s="48">
        <v>600</v>
      </c>
      <c r="F123" s="9"/>
      <c r="G123" s="9"/>
      <c r="H123" s="55">
        <f t="shared" si="12"/>
        <v>0</v>
      </c>
      <c r="I123" s="49">
        <f t="shared" si="13"/>
        <v>0</v>
      </c>
    </row>
    <row r="124" spans="1:9" ht="15">
      <c r="A124" s="52">
        <v>93</v>
      </c>
      <c r="B124" s="91" t="s">
        <v>40</v>
      </c>
      <c r="C124" s="109" t="s">
        <v>369</v>
      </c>
      <c r="D124" s="48" t="s">
        <v>246</v>
      </c>
      <c r="E124" s="48">
        <v>600</v>
      </c>
      <c r="F124" s="9"/>
      <c r="G124" s="9"/>
      <c r="H124" s="55">
        <f t="shared" si="12"/>
        <v>0</v>
      </c>
      <c r="I124" s="49">
        <f t="shared" si="13"/>
        <v>0</v>
      </c>
    </row>
    <row r="125" spans="1:9" ht="15">
      <c r="A125" s="52">
        <v>94</v>
      </c>
      <c r="B125" s="91" t="s">
        <v>40</v>
      </c>
      <c r="C125" s="109" t="s">
        <v>370</v>
      </c>
      <c r="D125" s="48" t="s">
        <v>246</v>
      </c>
      <c r="E125" s="48">
        <v>600</v>
      </c>
      <c r="F125" s="9"/>
      <c r="G125" s="9"/>
      <c r="H125" s="55">
        <f t="shared" si="12"/>
        <v>0</v>
      </c>
      <c r="I125" s="49">
        <f t="shared" si="13"/>
        <v>0</v>
      </c>
    </row>
    <row r="126" spans="1:9" ht="15">
      <c r="A126" s="110"/>
      <c r="B126" s="91" t="s">
        <v>41</v>
      </c>
      <c r="C126" s="82" t="s">
        <v>170</v>
      </c>
      <c r="D126" s="48"/>
      <c r="E126" s="48"/>
      <c r="F126" s="2"/>
      <c r="G126" s="2"/>
      <c r="H126" s="20"/>
      <c r="I126" s="49"/>
    </row>
    <row r="127" spans="1:9" ht="15">
      <c r="A127" s="52">
        <v>95</v>
      </c>
      <c r="B127" s="91" t="s">
        <v>41</v>
      </c>
      <c r="C127" s="106" t="s">
        <v>364</v>
      </c>
      <c r="D127" s="48" t="s">
        <v>195</v>
      </c>
      <c r="E127" s="48">
        <v>3500</v>
      </c>
      <c r="F127" s="5"/>
      <c r="G127" s="2"/>
      <c r="H127" s="55">
        <f aca="true" t="shared" si="14" ref="H127:H134">+F127-G127</f>
        <v>0</v>
      </c>
      <c r="I127" s="49">
        <f aca="true" t="shared" si="15" ref="I127:I134">E127*H127</f>
        <v>0</v>
      </c>
    </row>
    <row r="128" spans="1:9" ht="15">
      <c r="A128" s="52">
        <v>96</v>
      </c>
      <c r="B128" s="91" t="s">
        <v>41</v>
      </c>
      <c r="C128" s="106" t="s">
        <v>365</v>
      </c>
      <c r="D128" s="48" t="s">
        <v>195</v>
      </c>
      <c r="E128" s="48">
        <v>500</v>
      </c>
      <c r="F128" s="2"/>
      <c r="G128" s="2"/>
      <c r="H128" s="55">
        <f t="shared" si="14"/>
        <v>0</v>
      </c>
      <c r="I128" s="49">
        <f t="shared" si="15"/>
        <v>0</v>
      </c>
    </row>
    <row r="129" spans="1:9" ht="15">
      <c r="A129" s="52">
        <v>97</v>
      </c>
      <c r="B129" s="91" t="s">
        <v>41</v>
      </c>
      <c r="C129" s="106" t="s">
        <v>366</v>
      </c>
      <c r="D129" s="48" t="s">
        <v>195</v>
      </c>
      <c r="E129" s="48">
        <v>500</v>
      </c>
      <c r="F129" s="2"/>
      <c r="G129" s="2"/>
      <c r="H129" s="55">
        <f t="shared" si="14"/>
        <v>0</v>
      </c>
      <c r="I129" s="49">
        <f t="shared" si="15"/>
        <v>0</v>
      </c>
    </row>
    <row r="130" spans="1:9" ht="15">
      <c r="A130" s="52">
        <v>98</v>
      </c>
      <c r="B130" s="91" t="s">
        <v>41</v>
      </c>
      <c r="C130" s="106" t="s">
        <v>367</v>
      </c>
      <c r="D130" s="48" t="s">
        <v>195</v>
      </c>
      <c r="E130" s="48">
        <v>500</v>
      </c>
      <c r="F130" s="2"/>
      <c r="G130" s="2"/>
      <c r="H130" s="55">
        <f t="shared" si="14"/>
        <v>0</v>
      </c>
      <c r="I130" s="49">
        <f t="shared" si="15"/>
        <v>0</v>
      </c>
    </row>
    <row r="131" spans="1:9" ht="15">
      <c r="A131" s="52">
        <v>99</v>
      </c>
      <c r="B131" s="91" t="s">
        <v>41</v>
      </c>
      <c r="C131" s="82" t="s">
        <v>149</v>
      </c>
      <c r="D131" s="48" t="s">
        <v>190</v>
      </c>
      <c r="E131" s="48">
        <v>20</v>
      </c>
      <c r="F131" s="2"/>
      <c r="G131" s="2"/>
      <c r="H131" s="55">
        <f t="shared" si="14"/>
        <v>0</v>
      </c>
      <c r="I131" s="49">
        <f t="shared" si="15"/>
        <v>0</v>
      </c>
    </row>
    <row r="132" spans="1:9" ht="15">
      <c r="A132" s="52">
        <v>100</v>
      </c>
      <c r="B132" s="91" t="s">
        <v>41</v>
      </c>
      <c r="C132" s="109" t="s">
        <v>368</v>
      </c>
      <c r="D132" s="48" t="s">
        <v>246</v>
      </c>
      <c r="E132" s="48">
        <v>600</v>
      </c>
      <c r="F132" s="9"/>
      <c r="G132" s="9"/>
      <c r="H132" s="55">
        <f t="shared" si="14"/>
        <v>0</v>
      </c>
      <c r="I132" s="49">
        <f t="shared" si="15"/>
        <v>0</v>
      </c>
    </row>
    <row r="133" spans="1:9" ht="15">
      <c r="A133" s="52">
        <v>101</v>
      </c>
      <c r="B133" s="91" t="s">
        <v>41</v>
      </c>
      <c r="C133" s="109" t="s">
        <v>369</v>
      </c>
      <c r="D133" s="48" t="s">
        <v>246</v>
      </c>
      <c r="E133" s="48">
        <v>600</v>
      </c>
      <c r="F133" s="9"/>
      <c r="G133" s="9"/>
      <c r="H133" s="55">
        <f t="shared" si="14"/>
        <v>0</v>
      </c>
      <c r="I133" s="49">
        <f t="shared" si="15"/>
        <v>0</v>
      </c>
    </row>
    <row r="134" spans="1:9" ht="15">
      <c r="A134" s="52">
        <v>102</v>
      </c>
      <c r="B134" s="91" t="s">
        <v>41</v>
      </c>
      <c r="C134" s="109" t="s">
        <v>370</v>
      </c>
      <c r="D134" s="48" t="s">
        <v>246</v>
      </c>
      <c r="E134" s="48">
        <v>600</v>
      </c>
      <c r="F134" s="9"/>
      <c r="G134" s="9"/>
      <c r="H134" s="55">
        <f t="shared" si="14"/>
        <v>0</v>
      </c>
      <c r="I134" s="49">
        <f t="shared" si="15"/>
        <v>0</v>
      </c>
    </row>
    <row r="135" spans="1:9" ht="15">
      <c r="A135" s="110"/>
      <c r="B135" s="91" t="s">
        <v>42</v>
      </c>
      <c r="C135" s="82" t="s">
        <v>171</v>
      </c>
      <c r="D135" s="48"/>
      <c r="E135" s="48"/>
      <c r="F135" s="2"/>
      <c r="G135" s="2"/>
      <c r="H135" s="20"/>
      <c r="I135" s="49"/>
    </row>
    <row r="136" spans="1:9" ht="15">
      <c r="A136" s="52">
        <v>103</v>
      </c>
      <c r="B136" s="91" t="s">
        <v>42</v>
      </c>
      <c r="C136" s="106" t="s">
        <v>364</v>
      </c>
      <c r="D136" s="48" t="s">
        <v>195</v>
      </c>
      <c r="E136" s="48">
        <v>26000</v>
      </c>
      <c r="F136" s="5"/>
      <c r="G136" s="2"/>
      <c r="H136" s="55">
        <f aca="true" t="shared" si="16" ref="H136:H143">+F136-G136</f>
        <v>0</v>
      </c>
      <c r="I136" s="49">
        <f aca="true" t="shared" si="17" ref="I136:I143">E136*H136</f>
        <v>0</v>
      </c>
    </row>
    <row r="137" spans="1:9" ht="15">
      <c r="A137" s="52">
        <v>104</v>
      </c>
      <c r="B137" s="91" t="s">
        <v>42</v>
      </c>
      <c r="C137" s="106" t="s">
        <v>365</v>
      </c>
      <c r="D137" s="48" t="s">
        <v>195</v>
      </c>
      <c r="E137" s="48">
        <v>2000</v>
      </c>
      <c r="F137" s="2"/>
      <c r="G137" s="2"/>
      <c r="H137" s="55">
        <f t="shared" si="16"/>
        <v>0</v>
      </c>
      <c r="I137" s="49">
        <f t="shared" si="17"/>
        <v>0</v>
      </c>
    </row>
    <row r="138" spans="1:9" ht="15">
      <c r="A138" s="52">
        <v>105</v>
      </c>
      <c r="B138" s="91" t="s">
        <v>42</v>
      </c>
      <c r="C138" s="106" t="s">
        <v>366</v>
      </c>
      <c r="D138" s="48" t="s">
        <v>195</v>
      </c>
      <c r="E138" s="48">
        <v>1000</v>
      </c>
      <c r="F138" s="2"/>
      <c r="G138" s="2"/>
      <c r="H138" s="55">
        <f t="shared" si="16"/>
        <v>0</v>
      </c>
      <c r="I138" s="49">
        <f t="shared" si="17"/>
        <v>0</v>
      </c>
    </row>
    <row r="139" spans="1:9" ht="15">
      <c r="A139" s="52">
        <v>106</v>
      </c>
      <c r="B139" s="91" t="s">
        <v>42</v>
      </c>
      <c r="C139" s="106" t="s">
        <v>367</v>
      </c>
      <c r="D139" s="48" t="s">
        <v>195</v>
      </c>
      <c r="E139" s="48">
        <v>1000</v>
      </c>
      <c r="F139" s="2"/>
      <c r="G139" s="2"/>
      <c r="H139" s="55">
        <f t="shared" si="16"/>
        <v>0</v>
      </c>
      <c r="I139" s="49">
        <f t="shared" si="17"/>
        <v>0</v>
      </c>
    </row>
    <row r="140" spans="1:9" ht="15">
      <c r="A140" s="52">
        <v>107</v>
      </c>
      <c r="B140" s="91" t="s">
        <v>42</v>
      </c>
      <c r="C140" s="82" t="s">
        <v>149</v>
      </c>
      <c r="D140" s="48" t="s">
        <v>190</v>
      </c>
      <c r="E140" s="48">
        <v>20</v>
      </c>
      <c r="F140" s="2"/>
      <c r="G140" s="2"/>
      <c r="H140" s="55">
        <f t="shared" si="16"/>
        <v>0</v>
      </c>
      <c r="I140" s="49">
        <f t="shared" si="17"/>
        <v>0</v>
      </c>
    </row>
    <row r="141" spans="1:9" ht="15">
      <c r="A141" s="52">
        <v>108</v>
      </c>
      <c r="B141" s="91" t="s">
        <v>42</v>
      </c>
      <c r="C141" s="109" t="s">
        <v>368</v>
      </c>
      <c r="D141" s="48" t="s">
        <v>246</v>
      </c>
      <c r="E141" s="48">
        <v>600</v>
      </c>
      <c r="F141" s="9"/>
      <c r="G141" s="9"/>
      <c r="H141" s="55">
        <f t="shared" si="16"/>
        <v>0</v>
      </c>
      <c r="I141" s="49">
        <f t="shared" si="17"/>
        <v>0</v>
      </c>
    </row>
    <row r="142" spans="1:9" ht="15">
      <c r="A142" s="52">
        <v>109</v>
      </c>
      <c r="B142" s="91" t="s">
        <v>42</v>
      </c>
      <c r="C142" s="109" t="s">
        <v>369</v>
      </c>
      <c r="D142" s="48" t="s">
        <v>246</v>
      </c>
      <c r="E142" s="48">
        <v>600</v>
      </c>
      <c r="F142" s="9"/>
      <c r="G142" s="9"/>
      <c r="H142" s="55">
        <f t="shared" si="16"/>
        <v>0</v>
      </c>
      <c r="I142" s="49">
        <f t="shared" si="17"/>
        <v>0</v>
      </c>
    </row>
    <row r="143" spans="1:9" ht="15">
      <c r="A143" s="52">
        <v>110</v>
      </c>
      <c r="B143" s="91" t="s">
        <v>42</v>
      </c>
      <c r="C143" s="109" t="s">
        <v>370</v>
      </c>
      <c r="D143" s="48" t="s">
        <v>246</v>
      </c>
      <c r="E143" s="48">
        <v>600</v>
      </c>
      <c r="F143" s="9"/>
      <c r="G143" s="9"/>
      <c r="H143" s="55">
        <f t="shared" si="16"/>
        <v>0</v>
      </c>
      <c r="I143" s="49">
        <f t="shared" si="17"/>
        <v>0</v>
      </c>
    </row>
    <row r="144" spans="1:9" ht="15">
      <c r="A144" s="52"/>
      <c r="B144" s="91" t="s">
        <v>43</v>
      </c>
      <c r="C144" s="82" t="s">
        <v>172</v>
      </c>
      <c r="D144" s="48"/>
      <c r="E144" s="48"/>
      <c r="F144" s="2"/>
      <c r="G144" s="2"/>
      <c r="H144" s="20"/>
      <c r="I144" s="49"/>
    </row>
    <row r="145" spans="1:9" ht="15">
      <c r="A145" s="52">
        <v>111</v>
      </c>
      <c r="B145" s="91" t="s">
        <v>43</v>
      </c>
      <c r="C145" s="106" t="s">
        <v>364</v>
      </c>
      <c r="D145" s="48" t="s">
        <v>195</v>
      </c>
      <c r="E145" s="48">
        <v>1550</v>
      </c>
      <c r="F145" s="5"/>
      <c r="G145" s="2"/>
      <c r="H145" s="55">
        <f aca="true" t="shared" si="18" ref="H145:H152">+F145-G145</f>
        <v>0</v>
      </c>
      <c r="I145" s="49">
        <f aca="true" t="shared" si="19" ref="I145:I152">E145*H145</f>
        <v>0</v>
      </c>
    </row>
    <row r="146" spans="1:9" ht="15">
      <c r="A146" s="52">
        <v>112</v>
      </c>
      <c r="B146" s="91" t="s">
        <v>43</v>
      </c>
      <c r="C146" s="106" t="s">
        <v>365</v>
      </c>
      <c r="D146" s="48" t="s">
        <v>195</v>
      </c>
      <c r="E146" s="48">
        <v>250</v>
      </c>
      <c r="F146" s="2"/>
      <c r="G146" s="2"/>
      <c r="H146" s="55">
        <f t="shared" si="18"/>
        <v>0</v>
      </c>
      <c r="I146" s="49">
        <f t="shared" si="19"/>
        <v>0</v>
      </c>
    </row>
    <row r="147" spans="1:9" ht="15">
      <c r="A147" s="52">
        <v>113</v>
      </c>
      <c r="B147" s="91" t="s">
        <v>43</v>
      </c>
      <c r="C147" s="106" t="s">
        <v>366</v>
      </c>
      <c r="D147" s="48" t="s">
        <v>195</v>
      </c>
      <c r="E147" s="48">
        <v>100</v>
      </c>
      <c r="F147" s="2"/>
      <c r="G147" s="2"/>
      <c r="H147" s="55">
        <f t="shared" si="18"/>
        <v>0</v>
      </c>
      <c r="I147" s="49">
        <f t="shared" si="19"/>
        <v>0</v>
      </c>
    </row>
    <row r="148" spans="1:9" ht="15">
      <c r="A148" s="52">
        <v>114</v>
      </c>
      <c r="B148" s="91" t="s">
        <v>43</v>
      </c>
      <c r="C148" s="106" t="s">
        <v>367</v>
      </c>
      <c r="D148" s="48" t="s">
        <v>195</v>
      </c>
      <c r="E148" s="48">
        <v>100</v>
      </c>
      <c r="F148" s="2"/>
      <c r="G148" s="2"/>
      <c r="H148" s="55">
        <f t="shared" si="18"/>
        <v>0</v>
      </c>
      <c r="I148" s="49">
        <f t="shared" si="19"/>
        <v>0</v>
      </c>
    </row>
    <row r="149" spans="1:9" ht="15">
      <c r="A149" s="52">
        <v>115</v>
      </c>
      <c r="B149" s="91" t="s">
        <v>43</v>
      </c>
      <c r="C149" s="82" t="s">
        <v>149</v>
      </c>
      <c r="D149" s="48" t="s">
        <v>190</v>
      </c>
      <c r="E149" s="48">
        <v>20</v>
      </c>
      <c r="F149" s="2"/>
      <c r="G149" s="2"/>
      <c r="H149" s="55">
        <f t="shared" si="18"/>
        <v>0</v>
      </c>
      <c r="I149" s="49">
        <f t="shared" si="19"/>
        <v>0</v>
      </c>
    </row>
    <row r="150" spans="1:9" ht="15">
      <c r="A150" s="52">
        <v>116</v>
      </c>
      <c r="B150" s="91" t="s">
        <v>43</v>
      </c>
      <c r="C150" s="109" t="s">
        <v>368</v>
      </c>
      <c r="D150" s="48" t="s">
        <v>246</v>
      </c>
      <c r="E150" s="48">
        <v>20</v>
      </c>
      <c r="F150" s="9"/>
      <c r="G150" s="9"/>
      <c r="H150" s="55">
        <f t="shared" si="18"/>
        <v>0</v>
      </c>
      <c r="I150" s="49">
        <f t="shared" si="19"/>
        <v>0</v>
      </c>
    </row>
    <row r="151" spans="1:9" ht="15">
      <c r="A151" s="52">
        <v>117</v>
      </c>
      <c r="B151" s="91" t="s">
        <v>43</v>
      </c>
      <c r="C151" s="109" t="s">
        <v>369</v>
      </c>
      <c r="D151" s="48" t="s">
        <v>246</v>
      </c>
      <c r="E151" s="48">
        <v>20</v>
      </c>
      <c r="F151" s="9"/>
      <c r="G151" s="9"/>
      <c r="H151" s="55">
        <f t="shared" si="18"/>
        <v>0</v>
      </c>
      <c r="I151" s="49">
        <f t="shared" si="19"/>
        <v>0</v>
      </c>
    </row>
    <row r="152" spans="1:9" ht="15">
      <c r="A152" s="52">
        <v>118</v>
      </c>
      <c r="B152" s="91" t="s">
        <v>43</v>
      </c>
      <c r="C152" s="109" t="s">
        <v>370</v>
      </c>
      <c r="D152" s="48" t="s">
        <v>246</v>
      </c>
      <c r="E152" s="48">
        <v>20</v>
      </c>
      <c r="F152" s="9"/>
      <c r="G152" s="9"/>
      <c r="H152" s="55">
        <f t="shared" si="18"/>
        <v>0</v>
      </c>
      <c r="I152" s="49">
        <f t="shared" si="19"/>
        <v>0</v>
      </c>
    </row>
    <row r="153" spans="1:9" ht="15">
      <c r="A153" s="52"/>
      <c r="B153" s="91" t="s">
        <v>44</v>
      </c>
      <c r="C153" s="82" t="s">
        <v>173</v>
      </c>
      <c r="D153" s="48"/>
      <c r="E153" s="48"/>
      <c r="F153" s="2"/>
      <c r="G153" s="2"/>
      <c r="H153" s="20"/>
      <c r="I153" s="49"/>
    </row>
    <row r="154" spans="1:9" ht="15">
      <c r="A154" s="52">
        <v>119</v>
      </c>
      <c r="B154" s="91" t="s">
        <v>44</v>
      </c>
      <c r="C154" s="106" t="s">
        <v>364</v>
      </c>
      <c r="D154" s="48" t="s">
        <v>195</v>
      </c>
      <c r="E154" s="48">
        <v>550</v>
      </c>
      <c r="F154" s="5"/>
      <c r="G154" s="2"/>
      <c r="H154" s="55">
        <f aca="true" t="shared" si="20" ref="H154:H161">+F154-G154</f>
        <v>0</v>
      </c>
      <c r="I154" s="49">
        <f aca="true" t="shared" si="21" ref="I154:I161">E154*H154</f>
        <v>0</v>
      </c>
    </row>
    <row r="155" spans="1:9" ht="15">
      <c r="A155" s="52">
        <v>120</v>
      </c>
      <c r="B155" s="91" t="s">
        <v>44</v>
      </c>
      <c r="C155" s="106" t="s">
        <v>365</v>
      </c>
      <c r="D155" s="48" t="s">
        <v>195</v>
      </c>
      <c r="E155" s="48">
        <v>250</v>
      </c>
      <c r="F155" s="2"/>
      <c r="G155" s="2"/>
      <c r="H155" s="55">
        <f t="shared" si="20"/>
        <v>0</v>
      </c>
      <c r="I155" s="49">
        <f t="shared" si="21"/>
        <v>0</v>
      </c>
    </row>
    <row r="156" spans="1:9" ht="15">
      <c r="A156" s="52">
        <v>121</v>
      </c>
      <c r="B156" s="91" t="s">
        <v>44</v>
      </c>
      <c r="C156" s="106" t="s">
        <v>366</v>
      </c>
      <c r="D156" s="48" t="s">
        <v>195</v>
      </c>
      <c r="E156" s="48">
        <v>100</v>
      </c>
      <c r="F156" s="2"/>
      <c r="G156" s="2"/>
      <c r="H156" s="55">
        <f t="shared" si="20"/>
        <v>0</v>
      </c>
      <c r="I156" s="49">
        <f t="shared" si="21"/>
        <v>0</v>
      </c>
    </row>
    <row r="157" spans="1:9" ht="15">
      <c r="A157" s="52">
        <v>122</v>
      </c>
      <c r="B157" s="91" t="s">
        <v>44</v>
      </c>
      <c r="C157" s="106" t="s">
        <v>367</v>
      </c>
      <c r="D157" s="48" t="s">
        <v>195</v>
      </c>
      <c r="E157" s="48">
        <v>100</v>
      </c>
      <c r="F157" s="2"/>
      <c r="G157" s="2"/>
      <c r="H157" s="55">
        <f t="shared" si="20"/>
        <v>0</v>
      </c>
      <c r="I157" s="49">
        <f t="shared" si="21"/>
        <v>0</v>
      </c>
    </row>
    <row r="158" spans="1:9" ht="15">
      <c r="A158" s="52">
        <v>123</v>
      </c>
      <c r="B158" s="91" t="s">
        <v>44</v>
      </c>
      <c r="C158" s="82" t="s">
        <v>149</v>
      </c>
      <c r="D158" s="48" t="s">
        <v>190</v>
      </c>
      <c r="E158" s="48">
        <v>20</v>
      </c>
      <c r="F158" s="2"/>
      <c r="G158" s="2"/>
      <c r="H158" s="55">
        <f t="shared" si="20"/>
        <v>0</v>
      </c>
      <c r="I158" s="49">
        <f t="shared" si="21"/>
        <v>0</v>
      </c>
    </row>
    <row r="159" spans="1:9" ht="15">
      <c r="A159" s="52">
        <v>124</v>
      </c>
      <c r="B159" s="91" t="s">
        <v>44</v>
      </c>
      <c r="C159" s="109" t="s">
        <v>368</v>
      </c>
      <c r="D159" s="48" t="s">
        <v>246</v>
      </c>
      <c r="E159" s="48">
        <v>200</v>
      </c>
      <c r="F159" s="9"/>
      <c r="G159" s="9"/>
      <c r="H159" s="55">
        <f t="shared" si="20"/>
        <v>0</v>
      </c>
      <c r="I159" s="49">
        <f t="shared" si="21"/>
        <v>0</v>
      </c>
    </row>
    <row r="160" spans="1:9" ht="15">
      <c r="A160" s="52">
        <v>125</v>
      </c>
      <c r="B160" s="91" t="s">
        <v>44</v>
      </c>
      <c r="C160" s="109" t="s">
        <v>369</v>
      </c>
      <c r="D160" s="48" t="s">
        <v>246</v>
      </c>
      <c r="E160" s="48">
        <v>200</v>
      </c>
      <c r="F160" s="9"/>
      <c r="G160" s="9"/>
      <c r="H160" s="55">
        <f t="shared" si="20"/>
        <v>0</v>
      </c>
      <c r="I160" s="49">
        <f t="shared" si="21"/>
        <v>0</v>
      </c>
    </row>
    <row r="161" spans="1:9" ht="15">
      <c r="A161" s="52"/>
      <c r="B161" s="91" t="s">
        <v>44</v>
      </c>
      <c r="C161" s="109" t="s">
        <v>370</v>
      </c>
      <c r="D161" s="48" t="s">
        <v>246</v>
      </c>
      <c r="E161" s="48">
        <v>200</v>
      </c>
      <c r="F161" s="9"/>
      <c r="G161" s="9"/>
      <c r="H161" s="55">
        <f t="shared" si="20"/>
        <v>0</v>
      </c>
      <c r="I161" s="49">
        <f t="shared" si="21"/>
        <v>0</v>
      </c>
    </row>
    <row r="162" spans="1:9" ht="15">
      <c r="A162" s="52">
        <v>126</v>
      </c>
      <c r="B162" s="91" t="s">
        <v>45</v>
      </c>
      <c r="C162" s="82" t="s">
        <v>174</v>
      </c>
      <c r="D162" s="48"/>
      <c r="E162" s="48"/>
      <c r="F162" s="2"/>
      <c r="G162" s="2"/>
      <c r="H162" s="20"/>
      <c r="I162" s="49"/>
    </row>
    <row r="163" spans="1:9" ht="15">
      <c r="A163" s="52">
        <v>127</v>
      </c>
      <c r="B163" s="91" t="s">
        <v>45</v>
      </c>
      <c r="C163" s="106" t="s">
        <v>364</v>
      </c>
      <c r="D163" s="48" t="s">
        <v>195</v>
      </c>
      <c r="E163" s="48">
        <v>550</v>
      </c>
      <c r="F163" s="5"/>
      <c r="G163" s="2"/>
      <c r="H163" s="55">
        <f aca="true" t="shared" si="22" ref="H163:H180">+F163-G163</f>
        <v>0</v>
      </c>
      <c r="I163" s="49">
        <f aca="true" t="shared" si="23" ref="I163:I180">E163*H163</f>
        <v>0</v>
      </c>
    </row>
    <row r="164" spans="1:9" ht="15">
      <c r="A164" s="52">
        <v>128</v>
      </c>
      <c r="B164" s="91" t="s">
        <v>45</v>
      </c>
      <c r="C164" s="106" t="s">
        <v>365</v>
      </c>
      <c r="D164" s="48" t="s">
        <v>195</v>
      </c>
      <c r="E164" s="48">
        <v>250</v>
      </c>
      <c r="F164" s="2"/>
      <c r="G164" s="2"/>
      <c r="H164" s="55">
        <f t="shared" si="22"/>
        <v>0</v>
      </c>
      <c r="I164" s="49">
        <f t="shared" si="23"/>
        <v>0</v>
      </c>
    </row>
    <row r="165" spans="1:9" ht="15">
      <c r="A165" s="52">
        <v>129</v>
      </c>
      <c r="B165" s="91" t="s">
        <v>45</v>
      </c>
      <c r="C165" s="106" t="s">
        <v>366</v>
      </c>
      <c r="D165" s="48" t="s">
        <v>195</v>
      </c>
      <c r="E165" s="48">
        <v>100</v>
      </c>
      <c r="F165" s="2"/>
      <c r="G165" s="2"/>
      <c r="H165" s="55">
        <f t="shared" si="22"/>
        <v>0</v>
      </c>
      <c r="I165" s="49">
        <f t="shared" si="23"/>
        <v>0</v>
      </c>
    </row>
    <row r="166" spans="1:9" ht="15">
      <c r="A166" s="52">
        <v>130</v>
      </c>
      <c r="B166" s="91" t="s">
        <v>45</v>
      </c>
      <c r="C166" s="106" t="s">
        <v>367</v>
      </c>
      <c r="D166" s="48" t="s">
        <v>195</v>
      </c>
      <c r="E166" s="48">
        <v>100</v>
      </c>
      <c r="F166" s="2"/>
      <c r="G166" s="2"/>
      <c r="H166" s="55">
        <f t="shared" si="22"/>
        <v>0</v>
      </c>
      <c r="I166" s="49">
        <f t="shared" si="23"/>
        <v>0</v>
      </c>
    </row>
    <row r="167" spans="1:9" ht="15">
      <c r="A167" s="52">
        <v>131</v>
      </c>
      <c r="B167" s="91" t="s">
        <v>45</v>
      </c>
      <c r="C167" s="82" t="s">
        <v>245</v>
      </c>
      <c r="D167" s="48" t="s">
        <v>246</v>
      </c>
      <c r="E167" s="48">
        <v>20</v>
      </c>
      <c r="F167" s="2"/>
      <c r="G167" s="2"/>
      <c r="H167" s="55">
        <f t="shared" si="22"/>
        <v>0</v>
      </c>
      <c r="I167" s="49">
        <f t="shared" si="23"/>
        <v>0</v>
      </c>
    </row>
    <row r="168" spans="1:9" ht="15">
      <c r="A168" s="52">
        <v>132</v>
      </c>
      <c r="B168" s="91" t="s">
        <v>45</v>
      </c>
      <c r="C168" s="109" t="s">
        <v>368</v>
      </c>
      <c r="D168" s="48" t="s">
        <v>246</v>
      </c>
      <c r="E168" s="48">
        <v>100</v>
      </c>
      <c r="F168" s="9"/>
      <c r="G168" s="9"/>
      <c r="H168" s="55">
        <f t="shared" si="22"/>
        <v>0</v>
      </c>
      <c r="I168" s="49">
        <f t="shared" si="23"/>
        <v>0</v>
      </c>
    </row>
    <row r="169" spans="1:9" ht="15">
      <c r="A169" s="52">
        <v>133</v>
      </c>
      <c r="B169" s="91" t="s">
        <v>45</v>
      </c>
      <c r="C169" s="109" t="s">
        <v>369</v>
      </c>
      <c r="D169" s="48" t="s">
        <v>246</v>
      </c>
      <c r="E169" s="48">
        <v>100</v>
      </c>
      <c r="F169" s="9"/>
      <c r="G169" s="9"/>
      <c r="H169" s="55">
        <f t="shared" si="22"/>
        <v>0</v>
      </c>
      <c r="I169" s="49">
        <f t="shared" si="23"/>
        <v>0</v>
      </c>
    </row>
    <row r="170" spans="1:9" ht="15">
      <c r="A170" s="52">
        <v>134</v>
      </c>
      <c r="B170" s="91" t="s">
        <v>45</v>
      </c>
      <c r="C170" s="109" t="s">
        <v>370</v>
      </c>
      <c r="D170" s="48" t="s">
        <v>246</v>
      </c>
      <c r="E170" s="48">
        <v>100</v>
      </c>
      <c r="F170" s="9"/>
      <c r="G170" s="9"/>
      <c r="H170" s="55">
        <f t="shared" si="22"/>
        <v>0</v>
      </c>
      <c r="I170" s="49">
        <f t="shared" si="23"/>
        <v>0</v>
      </c>
    </row>
    <row r="171" spans="1:9" ht="15">
      <c r="A171" s="52">
        <v>135</v>
      </c>
      <c r="B171" s="91" t="s">
        <v>186</v>
      </c>
      <c r="C171" s="82" t="s">
        <v>371</v>
      </c>
      <c r="D171" s="48" t="s">
        <v>372</v>
      </c>
      <c r="E171" s="48">
        <v>10</v>
      </c>
      <c r="F171" s="2"/>
      <c r="G171" s="2"/>
      <c r="H171" s="55">
        <f t="shared" si="22"/>
        <v>0</v>
      </c>
      <c r="I171" s="49">
        <f t="shared" si="23"/>
        <v>0</v>
      </c>
    </row>
    <row r="172" spans="1:9" ht="15">
      <c r="A172" s="52">
        <v>136</v>
      </c>
      <c r="B172" s="91" t="s">
        <v>46</v>
      </c>
      <c r="C172" s="82" t="s">
        <v>301</v>
      </c>
      <c r="D172" s="48" t="s">
        <v>193</v>
      </c>
      <c r="E172" s="48">
        <v>20000</v>
      </c>
      <c r="F172" s="5"/>
      <c r="G172" s="2"/>
      <c r="H172" s="55">
        <f t="shared" si="22"/>
        <v>0</v>
      </c>
      <c r="I172" s="49">
        <f t="shared" si="23"/>
        <v>0</v>
      </c>
    </row>
    <row r="173" spans="1:9" ht="15">
      <c r="A173" s="52">
        <v>137</v>
      </c>
      <c r="B173" s="91" t="s">
        <v>47</v>
      </c>
      <c r="C173" s="82" t="s">
        <v>373</v>
      </c>
      <c r="D173" s="48" t="s">
        <v>247</v>
      </c>
      <c r="E173" s="48">
        <v>27</v>
      </c>
      <c r="F173" s="2"/>
      <c r="G173" s="2"/>
      <c r="H173" s="55">
        <f t="shared" si="22"/>
        <v>0</v>
      </c>
      <c r="I173" s="49">
        <f t="shared" si="23"/>
        <v>0</v>
      </c>
    </row>
    <row r="174" spans="1:9" ht="15">
      <c r="A174" s="52">
        <v>138</v>
      </c>
      <c r="B174" s="91" t="s">
        <v>47</v>
      </c>
      <c r="C174" s="82" t="s">
        <v>374</v>
      </c>
      <c r="D174" s="48" t="s">
        <v>247</v>
      </c>
      <c r="E174" s="48">
        <v>26</v>
      </c>
      <c r="F174" s="2"/>
      <c r="G174" s="2"/>
      <c r="H174" s="55">
        <f t="shared" si="22"/>
        <v>0</v>
      </c>
      <c r="I174" s="49">
        <f t="shared" si="23"/>
        <v>0</v>
      </c>
    </row>
    <row r="175" spans="1:9" ht="15">
      <c r="A175" s="52">
        <v>139</v>
      </c>
      <c r="B175" s="91" t="s">
        <v>47</v>
      </c>
      <c r="C175" s="82" t="s">
        <v>254</v>
      </c>
      <c r="D175" s="48" t="s">
        <v>247</v>
      </c>
      <c r="E175" s="48">
        <v>5</v>
      </c>
      <c r="F175" s="2"/>
      <c r="G175" s="2"/>
      <c r="H175" s="55">
        <f t="shared" si="22"/>
        <v>0</v>
      </c>
      <c r="I175" s="49">
        <f t="shared" si="23"/>
        <v>0</v>
      </c>
    </row>
    <row r="176" spans="1:9" ht="15">
      <c r="A176" s="52">
        <v>140</v>
      </c>
      <c r="B176" s="91" t="s">
        <v>48</v>
      </c>
      <c r="C176" s="82" t="s">
        <v>175</v>
      </c>
      <c r="D176" s="48" t="s">
        <v>248</v>
      </c>
      <c r="E176" s="48">
        <v>2000</v>
      </c>
      <c r="F176" s="5"/>
      <c r="G176" s="2"/>
      <c r="H176" s="55">
        <f t="shared" si="22"/>
        <v>0</v>
      </c>
      <c r="I176" s="49">
        <f t="shared" si="23"/>
        <v>0</v>
      </c>
    </row>
    <row r="177" spans="1:9" ht="15">
      <c r="A177" s="52">
        <v>141</v>
      </c>
      <c r="B177" s="58" t="s">
        <v>49</v>
      </c>
      <c r="C177" s="111" t="s">
        <v>252</v>
      </c>
      <c r="D177" s="62" t="s">
        <v>249</v>
      </c>
      <c r="E177" s="62">
        <v>283</v>
      </c>
      <c r="F177" s="2"/>
      <c r="G177" s="2"/>
      <c r="H177" s="55">
        <f t="shared" si="22"/>
        <v>0</v>
      </c>
      <c r="I177" s="49">
        <f t="shared" si="23"/>
        <v>0</v>
      </c>
    </row>
    <row r="178" spans="1:9" ht="15">
      <c r="A178" s="52">
        <v>142</v>
      </c>
      <c r="B178" s="58" t="s">
        <v>49</v>
      </c>
      <c r="C178" s="111" t="s">
        <v>253</v>
      </c>
      <c r="D178" s="62" t="s">
        <v>249</v>
      </c>
      <c r="E178" s="62">
        <v>283</v>
      </c>
      <c r="F178" s="2"/>
      <c r="G178" s="2"/>
      <c r="H178" s="55">
        <f t="shared" si="22"/>
        <v>0</v>
      </c>
      <c r="I178" s="49">
        <f t="shared" si="23"/>
        <v>0</v>
      </c>
    </row>
    <row r="179" spans="1:9" ht="15">
      <c r="A179" s="52">
        <v>143</v>
      </c>
      <c r="B179" s="58" t="s">
        <v>198</v>
      </c>
      <c r="C179" s="111" t="s">
        <v>375</v>
      </c>
      <c r="D179" s="47" t="s">
        <v>194</v>
      </c>
      <c r="E179" s="48">
        <v>1</v>
      </c>
      <c r="F179" s="2"/>
      <c r="G179" s="2"/>
      <c r="H179" s="55">
        <f t="shared" si="22"/>
        <v>0</v>
      </c>
      <c r="I179" s="49">
        <f t="shared" si="23"/>
        <v>0</v>
      </c>
    </row>
    <row r="180" spans="1:9" ht="15">
      <c r="A180" s="52">
        <v>144</v>
      </c>
      <c r="B180" s="58" t="s">
        <v>376</v>
      </c>
      <c r="C180" s="111" t="s">
        <v>255</v>
      </c>
      <c r="D180" s="47" t="s">
        <v>250</v>
      </c>
      <c r="E180" s="48">
        <v>10</v>
      </c>
      <c r="F180" s="2"/>
      <c r="G180" s="2"/>
      <c r="H180" s="55">
        <f t="shared" si="22"/>
        <v>0</v>
      </c>
      <c r="I180" s="49">
        <f t="shared" si="23"/>
        <v>0</v>
      </c>
    </row>
    <row r="181" spans="1:9" ht="15">
      <c r="A181" s="63"/>
      <c r="B181" s="64"/>
      <c r="C181" s="65" t="s">
        <v>184</v>
      </c>
      <c r="D181" s="66"/>
      <c r="E181" s="67"/>
      <c r="F181" s="4"/>
      <c r="G181" s="4"/>
      <c r="H181" s="68"/>
      <c r="I181" s="69">
        <f>SUM(I100:I180)</f>
        <v>0</v>
      </c>
    </row>
    <row r="182" spans="1:9" ht="14.25">
      <c r="A182" s="112"/>
      <c r="B182" s="50"/>
      <c r="C182" s="94"/>
      <c r="D182" s="47"/>
      <c r="E182" s="21"/>
      <c r="F182" s="17"/>
      <c r="G182" s="17"/>
      <c r="H182" s="21"/>
      <c r="I182" s="113"/>
    </row>
    <row r="183" spans="1:9" ht="15">
      <c r="A183" s="112"/>
      <c r="B183" s="86" t="s">
        <v>50</v>
      </c>
      <c r="C183" s="72" t="s">
        <v>51</v>
      </c>
      <c r="D183" s="48"/>
      <c r="E183" s="48"/>
      <c r="F183" s="2"/>
      <c r="G183" s="2"/>
      <c r="H183" s="18"/>
      <c r="I183" s="96"/>
    </row>
    <row r="184" spans="1:9" ht="15">
      <c r="A184" s="81" t="s">
        <v>748</v>
      </c>
      <c r="B184" s="58" t="s">
        <v>52</v>
      </c>
      <c r="C184" s="88" t="s">
        <v>377</v>
      </c>
      <c r="D184" s="48" t="s">
        <v>194</v>
      </c>
      <c r="E184" s="48">
        <v>1</v>
      </c>
      <c r="F184" s="2"/>
      <c r="G184" s="2"/>
      <c r="H184" s="55">
        <f aca="true" t="shared" si="24" ref="H184:H239">+F184-G184</f>
        <v>0</v>
      </c>
      <c r="I184" s="49">
        <f aca="true" t="shared" si="25" ref="I184:I239">E184*H184</f>
        <v>0</v>
      </c>
    </row>
    <row r="185" spans="1:9" ht="15">
      <c r="A185" s="81" t="s">
        <v>749</v>
      </c>
      <c r="B185" s="58" t="s">
        <v>53</v>
      </c>
      <c r="C185" s="114" t="s">
        <v>302</v>
      </c>
      <c r="D185" s="115" t="s">
        <v>194</v>
      </c>
      <c r="E185" s="48">
        <v>1</v>
      </c>
      <c r="F185" s="2"/>
      <c r="G185" s="2"/>
      <c r="H185" s="55">
        <f t="shared" si="24"/>
        <v>0</v>
      </c>
      <c r="I185" s="49">
        <f t="shared" si="25"/>
        <v>0</v>
      </c>
    </row>
    <row r="186" spans="1:9" ht="15">
      <c r="A186" s="81" t="s">
        <v>750</v>
      </c>
      <c r="B186" s="58" t="s">
        <v>54</v>
      </c>
      <c r="C186" s="88" t="s">
        <v>303</v>
      </c>
      <c r="D186" s="48" t="s">
        <v>251</v>
      </c>
      <c r="E186" s="48">
        <v>1500</v>
      </c>
      <c r="F186" s="2"/>
      <c r="G186" s="2"/>
      <c r="H186" s="55">
        <f t="shared" si="24"/>
        <v>0</v>
      </c>
      <c r="I186" s="49">
        <f t="shared" si="25"/>
        <v>0</v>
      </c>
    </row>
    <row r="187" spans="1:9" ht="15">
      <c r="A187" s="81" t="s">
        <v>751</v>
      </c>
      <c r="B187" s="58" t="s">
        <v>55</v>
      </c>
      <c r="C187" s="88" t="s">
        <v>201</v>
      </c>
      <c r="D187" s="48" t="s">
        <v>194</v>
      </c>
      <c r="E187" s="48">
        <v>1</v>
      </c>
      <c r="F187" s="2"/>
      <c r="G187" s="2"/>
      <c r="H187" s="55">
        <f t="shared" si="24"/>
        <v>0</v>
      </c>
      <c r="I187" s="49">
        <f t="shared" si="25"/>
        <v>0</v>
      </c>
    </row>
    <row r="188" spans="1:9" ht="15">
      <c r="A188" s="81" t="s">
        <v>752</v>
      </c>
      <c r="B188" s="58" t="s">
        <v>56</v>
      </c>
      <c r="C188" s="88" t="s">
        <v>204</v>
      </c>
      <c r="D188" s="48" t="s">
        <v>194</v>
      </c>
      <c r="E188" s="48">
        <v>1</v>
      </c>
      <c r="F188" s="2"/>
      <c r="G188" s="2"/>
      <c r="H188" s="55">
        <f t="shared" si="24"/>
        <v>0</v>
      </c>
      <c r="I188" s="49">
        <f t="shared" si="25"/>
        <v>0</v>
      </c>
    </row>
    <row r="189" spans="1:9" ht="15">
      <c r="A189" s="81" t="s">
        <v>753</v>
      </c>
      <c r="B189" s="58" t="s">
        <v>57</v>
      </c>
      <c r="C189" s="88" t="s">
        <v>205</v>
      </c>
      <c r="D189" s="48" t="s">
        <v>194</v>
      </c>
      <c r="E189" s="48">
        <v>1</v>
      </c>
      <c r="F189" s="2"/>
      <c r="G189" s="2"/>
      <c r="H189" s="55">
        <f t="shared" si="24"/>
        <v>0</v>
      </c>
      <c r="I189" s="49">
        <f t="shared" si="25"/>
        <v>0</v>
      </c>
    </row>
    <row r="190" spans="1:9" ht="15">
      <c r="A190" s="81" t="s">
        <v>754</v>
      </c>
      <c r="B190" s="58" t="s">
        <v>58</v>
      </c>
      <c r="C190" s="88" t="s">
        <v>206</v>
      </c>
      <c r="D190" s="48" t="s">
        <v>304</v>
      </c>
      <c r="E190" s="48">
        <v>3</v>
      </c>
      <c r="F190" s="2"/>
      <c r="G190" s="2"/>
      <c r="H190" s="55">
        <f t="shared" si="24"/>
        <v>0</v>
      </c>
      <c r="I190" s="49">
        <f t="shared" si="25"/>
        <v>0</v>
      </c>
    </row>
    <row r="191" spans="1:9" ht="15">
      <c r="A191" s="81" t="s">
        <v>755</v>
      </c>
      <c r="B191" s="58" t="s">
        <v>59</v>
      </c>
      <c r="C191" s="88" t="s">
        <v>153</v>
      </c>
      <c r="D191" s="48" t="s">
        <v>305</v>
      </c>
      <c r="E191" s="48">
        <v>3</v>
      </c>
      <c r="F191" s="2"/>
      <c r="G191" s="2"/>
      <c r="H191" s="55">
        <f t="shared" si="24"/>
        <v>0</v>
      </c>
      <c r="I191" s="49">
        <f t="shared" si="25"/>
        <v>0</v>
      </c>
    </row>
    <row r="192" spans="1:9" ht="15">
      <c r="A192" s="81" t="s">
        <v>756</v>
      </c>
      <c r="B192" s="58" t="s">
        <v>60</v>
      </c>
      <c r="C192" s="88" t="s">
        <v>207</v>
      </c>
      <c r="D192" s="47" t="s">
        <v>306</v>
      </c>
      <c r="E192" s="48">
        <v>3</v>
      </c>
      <c r="F192" s="2"/>
      <c r="G192" s="2"/>
      <c r="H192" s="55">
        <f t="shared" si="24"/>
        <v>0</v>
      </c>
      <c r="I192" s="49">
        <f t="shared" si="25"/>
        <v>0</v>
      </c>
    </row>
    <row r="193" spans="1:9" ht="15">
      <c r="A193" s="81" t="s">
        <v>757</v>
      </c>
      <c r="B193" s="58" t="s">
        <v>61</v>
      </c>
      <c r="C193" s="82" t="s">
        <v>154</v>
      </c>
      <c r="D193" s="48" t="s">
        <v>250</v>
      </c>
      <c r="E193" s="48">
        <v>3</v>
      </c>
      <c r="F193" s="2"/>
      <c r="G193" s="2"/>
      <c r="H193" s="55">
        <f t="shared" si="24"/>
        <v>0</v>
      </c>
      <c r="I193" s="49">
        <f t="shared" si="25"/>
        <v>0</v>
      </c>
    </row>
    <row r="194" spans="1:9" ht="15">
      <c r="A194" s="81" t="s">
        <v>758</v>
      </c>
      <c r="B194" s="58" t="s">
        <v>61</v>
      </c>
      <c r="C194" s="82" t="s">
        <v>307</v>
      </c>
      <c r="D194" s="48" t="s">
        <v>308</v>
      </c>
      <c r="E194" s="48">
        <v>3</v>
      </c>
      <c r="F194" s="2"/>
      <c r="G194" s="2"/>
      <c r="H194" s="55">
        <f t="shared" si="24"/>
        <v>0</v>
      </c>
      <c r="I194" s="49">
        <f t="shared" si="25"/>
        <v>0</v>
      </c>
    </row>
    <row r="195" spans="1:9" ht="15">
      <c r="A195" s="81" t="s">
        <v>759</v>
      </c>
      <c r="B195" s="58" t="s">
        <v>62</v>
      </c>
      <c r="C195" s="88" t="s">
        <v>378</v>
      </c>
      <c r="D195" s="62" t="s">
        <v>194</v>
      </c>
      <c r="E195" s="62">
        <v>1</v>
      </c>
      <c r="F195" s="2"/>
      <c r="G195" s="2"/>
      <c r="H195" s="55">
        <f t="shared" si="24"/>
        <v>0</v>
      </c>
      <c r="I195" s="49">
        <f t="shared" si="25"/>
        <v>0</v>
      </c>
    </row>
    <row r="196" spans="1:9" ht="15">
      <c r="A196" s="81" t="s">
        <v>760</v>
      </c>
      <c r="B196" s="58" t="s">
        <v>62</v>
      </c>
      <c r="C196" s="88" t="s">
        <v>379</v>
      </c>
      <c r="D196" s="62" t="s">
        <v>308</v>
      </c>
      <c r="E196" s="62">
        <v>19</v>
      </c>
      <c r="F196" s="2"/>
      <c r="G196" s="2"/>
      <c r="H196" s="55">
        <f t="shared" si="24"/>
        <v>0</v>
      </c>
      <c r="I196" s="49">
        <f t="shared" si="25"/>
        <v>0</v>
      </c>
    </row>
    <row r="197" spans="1:9" ht="15">
      <c r="A197" s="81" t="s">
        <v>761</v>
      </c>
      <c r="B197" s="58" t="s">
        <v>63</v>
      </c>
      <c r="C197" s="116" t="s">
        <v>208</v>
      </c>
      <c r="D197" s="48" t="s">
        <v>194</v>
      </c>
      <c r="E197" s="48">
        <v>1</v>
      </c>
      <c r="F197" s="2"/>
      <c r="G197" s="2"/>
      <c r="H197" s="55">
        <f t="shared" si="24"/>
        <v>0</v>
      </c>
      <c r="I197" s="49">
        <f t="shared" si="25"/>
        <v>0</v>
      </c>
    </row>
    <row r="198" spans="1:9" ht="15">
      <c r="A198" s="81" t="s">
        <v>762</v>
      </c>
      <c r="B198" s="58" t="s">
        <v>64</v>
      </c>
      <c r="C198" s="111" t="s">
        <v>380</v>
      </c>
      <c r="D198" s="48" t="s">
        <v>309</v>
      </c>
      <c r="E198" s="62">
        <v>7</v>
      </c>
      <c r="F198" s="2"/>
      <c r="G198" s="2"/>
      <c r="H198" s="55">
        <f t="shared" si="24"/>
        <v>0</v>
      </c>
      <c r="I198" s="49">
        <f t="shared" si="25"/>
        <v>0</v>
      </c>
    </row>
    <row r="199" spans="1:9" ht="15">
      <c r="A199" s="81" t="s">
        <v>763</v>
      </c>
      <c r="B199" s="58" t="s">
        <v>65</v>
      </c>
      <c r="C199" s="88" t="s">
        <v>310</v>
      </c>
      <c r="D199" s="48" t="s">
        <v>194</v>
      </c>
      <c r="E199" s="48">
        <v>1</v>
      </c>
      <c r="F199" s="2"/>
      <c r="G199" s="2"/>
      <c r="H199" s="55">
        <f t="shared" si="24"/>
        <v>0</v>
      </c>
      <c r="I199" s="49">
        <f t="shared" si="25"/>
        <v>0</v>
      </c>
    </row>
    <row r="200" spans="1:9" ht="15">
      <c r="A200" s="81" t="s">
        <v>764</v>
      </c>
      <c r="B200" s="58" t="s">
        <v>66</v>
      </c>
      <c r="C200" s="88" t="s">
        <v>155</v>
      </c>
      <c r="D200" s="117" t="s">
        <v>311</v>
      </c>
      <c r="E200" s="48">
        <v>16</v>
      </c>
      <c r="F200" s="2"/>
      <c r="G200" s="2"/>
      <c r="H200" s="55">
        <f t="shared" si="24"/>
        <v>0</v>
      </c>
      <c r="I200" s="49">
        <f t="shared" si="25"/>
        <v>0</v>
      </c>
    </row>
    <row r="201" spans="1:9" ht="15">
      <c r="A201" s="81" t="s">
        <v>765</v>
      </c>
      <c r="B201" s="58" t="s">
        <v>66</v>
      </c>
      <c r="C201" s="88" t="s">
        <v>381</v>
      </c>
      <c r="D201" s="117" t="s">
        <v>382</v>
      </c>
      <c r="E201" s="48">
        <v>1</v>
      </c>
      <c r="F201" s="2"/>
      <c r="G201" s="2"/>
      <c r="H201" s="55">
        <f t="shared" si="24"/>
        <v>0</v>
      </c>
      <c r="I201" s="49">
        <f t="shared" si="25"/>
        <v>0</v>
      </c>
    </row>
    <row r="202" spans="1:9" ht="15">
      <c r="A202" s="81" t="s">
        <v>766</v>
      </c>
      <c r="B202" s="58" t="s">
        <v>197</v>
      </c>
      <c r="C202" s="88" t="s">
        <v>383</v>
      </c>
      <c r="D202" s="95" t="s">
        <v>196</v>
      </c>
      <c r="E202" s="48">
        <v>150</v>
      </c>
      <c r="F202" s="2"/>
      <c r="G202" s="2"/>
      <c r="H202" s="55">
        <f t="shared" si="24"/>
        <v>0</v>
      </c>
      <c r="I202" s="49">
        <f t="shared" si="25"/>
        <v>0</v>
      </c>
    </row>
    <row r="203" spans="1:9" ht="15">
      <c r="A203" s="81" t="s">
        <v>767</v>
      </c>
      <c r="B203" s="58" t="s">
        <v>197</v>
      </c>
      <c r="C203" s="88" t="s">
        <v>312</v>
      </c>
      <c r="D203" s="95" t="s">
        <v>313</v>
      </c>
      <c r="E203" s="48">
        <v>9</v>
      </c>
      <c r="F203" s="2"/>
      <c r="G203" s="2"/>
      <c r="H203" s="55">
        <f t="shared" si="24"/>
        <v>0</v>
      </c>
      <c r="I203" s="49">
        <f t="shared" si="25"/>
        <v>0</v>
      </c>
    </row>
    <row r="204" spans="1:9" ht="15">
      <c r="A204" s="81" t="s">
        <v>768</v>
      </c>
      <c r="B204" s="58" t="s">
        <v>197</v>
      </c>
      <c r="C204" s="88" t="s">
        <v>314</v>
      </c>
      <c r="D204" s="95" t="s">
        <v>315</v>
      </c>
      <c r="E204" s="48">
        <v>9</v>
      </c>
      <c r="F204" s="2"/>
      <c r="G204" s="2"/>
      <c r="H204" s="55">
        <f t="shared" si="24"/>
        <v>0</v>
      </c>
      <c r="I204" s="49">
        <f t="shared" si="25"/>
        <v>0</v>
      </c>
    </row>
    <row r="205" spans="1:9" ht="15">
      <c r="A205" s="81" t="s">
        <v>769</v>
      </c>
      <c r="B205" s="58" t="s">
        <v>202</v>
      </c>
      <c r="C205" s="88" t="s">
        <v>316</v>
      </c>
      <c r="D205" s="95" t="s">
        <v>313</v>
      </c>
      <c r="E205" s="48">
        <v>9</v>
      </c>
      <c r="F205" s="2"/>
      <c r="G205" s="2"/>
      <c r="H205" s="55">
        <f t="shared" si="24"/>
        <v>0</v>
      </c>
      <c r="I205" s="49">
        <f t="shared" si="25"/>
        <v>0</v>
      </c>
    </row>
    <row r="206" spans="1:9" ht="15">
      <c r="A206" s="81" t="s">
        <v>770</v>
      </c>
      <c r="B206" s="58" t="s">
        <v>202</v>
      </c>
      <c r="C206" s="88" t="s">
        <v>317</v>
      </c>
      <c r="D206" s="95" t="s">
        <v>315</v>
      </c>
      <c r="E206" s="48">
        <v>9</v>
      </c>
      <c r="F206" s="2"/>
      <c r="G206" s="2"/>
      <c r="H206" s="55">
        <f t="shared" si="24"/>
        <v>0</v>
      </c>
      <c r="I206" s="49">
        <f t="shared" si="25"/>
        <v>0</v>
      </c>
    </row>
    <row r="207" spans="1:9" ht="15">
      <c r="A207" s="81" t="s">
        <v>771</v>
      </c>
      <c r="B207" s="58" t="s">
        <v>202</v>
      </c>
      <c r="C207" s="88" t="s">
        <v>318</v>
      </c>
      <c r="D207" s="95" t="s">
        <v>313</v>
      </c>
      <c r="E207" s="48">
        <v>6</v>
      </c>
      <c r="F207" s="2"/>
      <c r="G207" s="2"/>
      <c r="H207" s="55">
        <f t="shared" si="24"/>
        <v>0</v>
      </c>
      <c r="I207" s="49">
        <f t="shared" si="25"/>
        <v>0</v>
      </c>
    </row>
    <row r="208" spans="1:9" ht="15">
      <c r="A208" s="81" t="s">
        <v>772</v>
      </c>
      <c r="B208" s="58" t="s">
        <v>202</v>
      </c>
      <c r="C208" s="88" t="s">
        <v>319</v>
      </c>
      <c r="D208" s="95" t="s">
        <v>315</v>
      </c>
      <c r="E208" s="48">
        <v>6</v>
      </c>
      <c r="F208" s="2"/>
      <c r="G208" s="2"/>
      <c r="H208" s="55">
        <f t="shared" si="24"/>
        <v>0</v>
      </c>
      <c r="I208" s="49">
        <f t="shared" si="25"/>
        <v>0</v>
      </c>
    </row>
    <row r="209" spans="1:9" ht="15">
      <c r="A209" s="81" t="s">
        <v>773</v>
      </c>
      <c r="B209" s="78" t="s">
        <v>203</v>
      </c>
      <c r="C209" s="88" t="s">
        <v>384</v>
      </c>
      <c r="D209" s="95" t="s">
        <v>194</v>
      </c>
      <c r="E209" s="48">
        <v>1</v>
      </c>
      <c r="F209" s="2"/>
      <c r="G209" s="2"/>
      <c r="H209" s="55">
        <f t="shared" si="24"/>
        <v>0</v>
      </c>
      <c r="I209" s="49">
        <f t="shared" si="25"/>
        <v>0</v>
      </c>
    </row>
    <row r="210" spans="1:9" ht="15">
      <c r="A210" s="81" t="s">
        <v>774</v>
      </c>
      <c r="B210" s="78" t="s">
        <v>203</v>
      </c>
      <c r="C210" s="88" t="s">
        <v>320</v>
      </c>
      <c r="D210" s="95" t="s">
        <v>321</v>
      </c>
      <c r="E210" s="62">
        <v>2</v>
      </c>
      <c r="F210" s="2"/>
      <c r="G210" s="2"/>
      <c r="H210" s="55">
        <f t="shared" si="24"/>
        <v>0</v>
      </c>
      <c r="I210" s="49">
        <f t="shared" si="25"/>
        <v>0</v>
      </c>
    </row>
    <row r="211" spans="1:9" ht="15">
      <c r="A211" s="81" t="s">
        <v>775</v>
      </c>
      <c r="B211" s="58" t="s">
        <v>209</v>
      </c>
      <c r="C211" s="116" t="s">
        <v>213</v>
      </c>
      <c r="D211" s="95" t="s">
        <v>311</v>
      </c>
      <c r="E211" s="48">
        <v>16</v>
      </c>
      <c r="F211" s="2"/>
      <c r="G211" s="2"/>
      <c r="H211" s="55">
        <f t="shared" si="24"/>
        <v>0</v>
      </c>
      <c r="I211" s="49">
        <f t="shared" si="25"/>
        <v>0</v>
      </c>
    </row>
    <row r="212" spans="1:9" ht="15">
      <c r="A212" s="81" t="s">
        <v>776</v>
      </c>
      <c r="B212" s="58" t="s">
        <v>210</v>
      </c>
      <c r="C212" s="116" t="s">
        <v>214</v>
      </c>
      <c r="D212" s="95" t="s">
        <v>194</v>
      </c>
      <c r="E212" s="48">
        <v>1</v>
      </c>
      <c r="F212" s="2"/>
      <c r="G212" s="2"/>
      <c r="H212" s="55">
        <f t="shared" si="24"/>
        <v>0</v>
      </c>
      <c r="I212" s="49">
        <f t="shared" si="25"/>
        <v>0</v>
      </c>
    </row>
    <row r="213" spans="1:9" ht="15">
      <c r="A213" s="81" t="s">
        <v>777</v>
      </c>
      <c r="B213" s="78" t="s">
        <v>211</v>
      </c>
      <c r="C213" s="88" t="s">
        <v>322</v>
      </c>
      <c r="D213" s="95" t="s">
        <v>194</v>
      </c>
      <c r="E213" s="48">
        <v>1</v>
      </c>
      <c r="F213" s="2"/>
      <c r="G213" s="2"/>
      <c r="H213" s="55">
        <f t="shared" si="24"/>
        <v>0</v>
      </c>
      <c r="I213" s="49">
        <f t="shared" si="25"/>
        <v>0</v>
      </c>
    </row>
    <row r="214" spans="1:9" ht="15">
      <c r="A214" s="81" t="s">
        <v>778</v>
      </c>
      <c r="B214" s="78" t="s">
        <v>212</v>
      </c>
      <c r="C214" s="88" t="s">
        <v>156</v>
      </c>
      <c r="D214" s="95" t="s">
        <v>250</v>
      </c>
      <c r="E214" s="48">
        <v>2</v>
      </c>
      <c r="F214" s="2"/>
      <c r="G214" s="2"/>
      <c r="H214" s="55">
        <f t="shared" si="24"/>
        <v>0</v>
      </c>
      <c r="I214" s="49">
        <f t="shared" si="25"/>
        <v>0</v>
      </c>
    </row>
    <row r="215" spans="1:9" ht="15">
      <c r="A215" s="81" t="s">
        <v>779</v>
      </c>
      <c r="B215" s="78" t="s">
        <v>215</v>
      </c>
      <c r="C215" s="88" t="s">
        <v>157</v>
      </c>
      <c r="D215" s="95" t="s">
        <v>250</v>
      </c>
      <c r="E215" s="48">
        <v>2</v>
      </c>
      <c r="F215" s="2"/>
      <c r="G215" s="2"/>
      <c r="H215" s="55">
        <f t="shared" si="24"/>
        <v>0</v>
      </c>
      <c r="I215" s="49">
        <f t="shared" si="25"/>
        <v>0</v>
      </c>
    </row>
    <row r="216" spans="1:9" ht="15">
      <c r="A216" s="81" t="s">
        <v>780</v>
      </c>
      <c r="B216" s="78" t="s">
        <v>216</v>
      </c>
      <c r="C216" s="88" t="s">
        <v>323</v>
      </c>
      <c r="D216" s="95" t="s">
        <v>194</v>
      </c>
      <c r="E216" s="48">
        <v>1</v>
      </c>
      <c r="F216" s="2"/>
      <c r="G216" s="2"/>
      <c r="H216" s="55">
        <f t="shared" si="24"/>
        <v>0</v>
      </c>
      <c r="I216" s="49">
        <f t="shared" si="25"/>
        <v>0</v>
      </c>
    </row>
    <row r="217" spans="1:9" ht="15">
      <c r="A217" s="81" t="s">
        <v>781</v>
      </c>
      <c r="B217" s="78" t="s">
        <v>216</v>
      </c>
      <c r="C217" s="88" t="s">
        <v>324</v>
      </c>
      <c r="D217" s="95" t="s">
        <v>196</v>
      </c>
      <c r="E217" s="48">
        <v>4</v>
      </c>
      <c r="F217" s="2"/>
      <c r="G217" s="2"/>
      <c r="H217" s="55">
        <f t="shared" si="24"/>
        <v>0</v>
      </c>
      <c r="I217" s="49">
        <f t="shared" si="25"/>
        <v>0</v>
      </c>
    </row>
    <row r="218" spans="1:9" ht="15">
      <c r="A218" s="81" t="s">
        <v>782</v>
      </c>
      <c r="B218" s="78" t="s">
        <v>217</v>
      </c>
      <c r="C218" s="88" t="s">
        <v>385</v>
      </c>
      <c r="D218" s="95" t="s">
        <v>194</v>
      </c>
      <c r="E218" s="48">
        <v>1</v>
      </c>
      <c r="F218" s="2"/>
      <c r="G218" s="2"/>
      <c r="H218" s="55">
        <f t="shared" si="24"/>
        <v>0</v>
      </c>
      <c r="I218" s="49">
        <f t="shared" si="25"/>
        <v>0</v>
      </c>
    </row>
    <row r="219" spans="1:9" ht="15">
      <c r="A219" s="81" t="s">
        <v>783</v>
      </c>
      <c r="B219" s="78" t="s">
        <v>218</v>
      </c>
      <c r="C219" s="116" t="s">
        <v>219</v>
      </c>
      <c r="D219" s="95" t="s">
        <v>194</v>
      </c>
      <c r="E219" s="48">
        <v>1</v>
      </c>
      <c r="F219" s="2"/>
      <c r="G219" s="2"/>
      <c r="H219" s="55">
        <f t="shared" si="24"/>
        <v>0</v>
      </c>
      <c r="I219" s="49">
        <f t="shared" si="25"/>
        <v>0</v>
      </c>
    </row>
    <row r="220" spans="1:9" ht="15">
      <c r="A220" s="81" t="s">
        <v>784</v>
      </c>
      <c r="B220" s="78" t="s">
        <v>220</v>
      </c>
      <c r="C220" s="116" t="s">
        <v>1087</v>
      </c>
      <c r="D220" s="95" t="s">
        <v>196</v>
      </c>
      <c r="E220" s="48">
        <v>238</v>
      </c>
      <c r="F220" s="2"/>
      <c r="G220" s="2"/>
      <c r="H220" s="55">
        <f t="shared" si="24"/>
        <v>0</v>
      </c>
      <c r="I220" s="49">
        <f t="shared" si="25"/>
        <v>0</v>
      </c>
    </row>
    <row r="221" spans="1:9" ht="15">
      <c r="A221" s="81" t="s">
        <v>785</v>
      </c>
      <c r="B221" s="78" t="s">
        <v>221</v>
      </c>
      <c r="C221" s="116" t="s">
        <v>386</v>
      </c>
      <c r="D221" s="95" t="s">
        <v>194</v>
      </c>
      <c r="E221" s="48">
        <v>1</v>
      </c>
      <c r="F221" s="2"/>
      <c r="G221" s="2"/>
      <c r="H221" s="55">
        <f t="shared" si="24"/>
        <v>0</v>
      </c>
      <c r="I221" s="49">
        <f t="shared" si="25"/>
        <v>0</v>
      </c>
    </row>
    <row r="222" spans="1:9" ht="15">
      <c r="A222" s="81" t="s">
        <v>786</v>
      </c>
      <c r="B222" s="78" t="s">
        <v>222</v>
      </c>
      <c r="C222" s="116" t="s">
        <v>387</v>
      </c>
      <c r="D222" s="95" t="s">
        <v>194</v>
      </c>
      <c r="E222" s="48">
        <v>1</v>
      </c>
      <c r="F222" s="2"/>
      <c r="G222" s="2"/>
      <c r="H222" s="55">
        <f t="shared" si="24"/>
        <v>0</v>
      </c>
      <c r="I222" s="49">
        <f t="shared" si="25"/>
        <v>0</v>
      </c>
    </row>
    <row r="223" spans="1:9" ht="15">
      <c r="A223" s="81" t="s">
        <v>787</v>
      </c>
      <c r="B223" s="78" t="s">
        <v>257</v>
      </c>
      <c r="C223" s="116" t="s">
        <v>388</v>
      </c>
      <c r="D223" s="95" t="s">
        <v>194</v>
      </c>
      <c r="E223" s="48">
        <v>1</v>
      </c>
      <c r="F223" s="2"/>
      <c r="G223" s="2"/>
      <c r="H223" s="55">
        <f t="shared" si="24"/>
        <v>0</v>
      </c>
      <c r="I223" s="49">
        <f t="shared" si="25"/>
        <v>0</v>
      </c>
    </row>
    <row r="224" spans="1:9" ht="15">
      <c r="A224" s="81" t="s">
        <v>788</v>
      </c>
      <c r="B224" s="78" t="s">
        <v>389</v>
      </c>
      <c r="C224" s="116" t="s">
        <v>188</v>
      </c>
      <c r="D224" s="95" t="s">
        <v>194</v>
      </c>
      <c r="E224" s="48">
        <v>1</v>
      </c>
      <c r="F224" s="2"/>
      <c r="G224" s="2"/>
      <c r="H224" s="55">
        <f t="shared" si="24"/>
        <v>0</v>
      </c>
      <c r="I224" s="49">
        <f t="shared" si="25"/>
        <v>0</v>
      </c>
    </row>
    <row r="225" spans="1:9" ht="15">
      <c r="A225" s="81" t="s">
        <v>789</v>
      </c>
      <c r="B225" s="78" t="s">
        <v>390</v>
      </c>
      <c r="C225" s="116" t="s">
        <v>391</v>
      </c>
      <c r="D225" s="95" t="s">
        <v>194</v>
      </c>
      <c r="E225" s="48">
        <v>1</v>
      </c>
      <c r="F225" s="2"/>
      <c r="G225" s="2"/>
      <c r="H225" s="55">
        <f t="shared" si="24"/>
        <v>0</v>
      </c>
      <c r="I225" s="49">
        <f t="shared" si="25"/>
        <v>0</v>
      </c>
    </row>
    <row r="226" spans="1:9" ht="15">
      <c r="A226" s="81" t="s">
        <v>790</v>
      </c>
      <c r="B226" s="78" t="s">
        <v>392</v>
      </c>
      <c r="C226" s="116" t="s">
        <v>393</v>
      </c>
      <c r="D226" s="95" t="s">
        <v>194</v>
      </c>
      <c r="E226" s="48">
        <v>1</v>
      </c>
      <c r="F226" s="2"/>
      <c r="G226" s="2"/>
      <c r="H226" s="55">
        <f t="shared" si="24"/>
        <v>0</v>
      </c>
      <c r="I226" s="49">
        <f t="shared" si="25"/>
        <v>0</v>
      </c>
    </row>
    <row r="227" spans="1:9" ht="15">
      <c r="A227" s="81" t="s">
        <v>791</v>
      </c>
      <c r="B227" s="78" t="s">
        <v>394</v>
      </c>
      <c r="C227" s="116" t="s">
        <v>395</v>
      </c>
      <c r="D227" s="95" t="s">
        <v>304</v>
      </c>
      <c r="E227" s="48">
        <v>2</v>
      </c>
      <c r="F227" s="2"/>
      <c r="G227" s="2"/>
      <c r="H227" s="55">
        <f t="shared" si="24"/>
        <v>0</v>
      </c>
      <c r="I227" s="49">
        <f t="shared" si="25"/>
        <v>0</v>
      </c>
    </row>
    <row r="228" spans="1:9" ht="15">
      <c r="A228" s="81" t="s">
        <v>792</v>
      </c>
      <c r="B228" s="78" t="s">
        <v>394</v>
      </c>
      <c r="C228" s="116" t="s">
        <v>396</v>
      </c>
      <c r="D228" s="95" t="s">
        <v>304</v>
      </c>
      <c r="E228" s="48">
        <v>2</v>
      </c>
      <c r="F228" s="2"/>
      <c r="G228" s="2"/>
      <c r="H228" s="55">
        <f t="shared" si="24"/>
        <v>0</v>
      </c>
      <c r="I228" s="49">
        <f t="shared" si="25"/>
        <v>0</v>
      </c>
    </row>
    <row r="229" spans="1:9" ht="15">
      <c r="A229" s="81" t="s">
        <v>793</v>
      </c>
      <c r="B229" s="78" t="s">
        <v>394</v>
      </c>
      <c r="C229" s="116" t="s">
        <v>397</v>
      </c>
      <c r="D229" s="95" t="s">
        <v>304</v>
      </c>
      <c r="E229" s="48">
        <v>2</v>
      </c>
      <c r="F229" s="2"/>
      <c r="G229" s="2"/>
      <c r="H229" s="55">
        <f t="shared" si="24"/>
        <v>0</v>
      </c>
      <c r="I229" s="49">
        <f t="shared" si="25"/>
        <v>0</v>
      </c>
    </row>
    <row r="230" spans="1:9" ht="15">
      <c r="A230" s="81" t="s">
        <v>794</v>
      </c>
      <c r="B230" s="78" t="s">
        <v>394</v>
      </c>
      <c r="C230" s="116" t="s">
        <v>398</v>
      </c>
      <c r="D230" s="95" t="s">
        <v>304</v>
      </c>
      <c r="E230" s="48">
        <v>2</v>
      </c>
      <c r="F230" s="2"/>
      <c r="G230" s="2"/>
      <c r="H230" s="55">
        <f t="shared" si="24"/>
        <v>0</v>
      </c>
      <c r="I230" s="49">
        <f t="shared" si="25"/>
        <v>0</v>
      </c>
    </row>
    <row r="231" spans="1:9" ht="15">
      <c r="A231" s="81" t="s">
        <v>795</v>
      </c>
      <c r="B231" s="78" t="s">
        <v>394</v>
      </c>
      <c r="C231" s="116" t="s">
        <v>399</v>
      </c>
      <c r="D231" s="95" t="s">
        <v>304</v>
      </c>
      <c r="E231" s="48">
        <v>2</v>
      </c>
      <c r="F231" s="2"/>
      <c r="G231" s="2"/>
      <c r="H231" s="55">
        <f t="shared" si="24"/>
        <v>0</v>
      </c>
      <c r="I231" s="49">
        <f t="shared" si="25"/>
        <v>0</v>
      </c>
    </row>
    <row r="232" spans="1:9" ht="15">
      <c r="A232" s="81" t="s">
        <v>796</v>
      </c>
      <c r="B232" s="78" t="s">
        <v>394</v>
      </c>
      <c r="C232" s="116" t="s">
        <v>400</v>
      </c>
      <c r="D232" s="95" t="s">
        <v>304</v>
      </c>
      <c r="E232" s="48">
        <v>2</v>
      </c>
      <c r="F232" s="2"/>
      <c r="G232" s="2"/>
      <c r="H232" s="55">
        <f t="shared" si="24"/>
        <v>0</v>
      </c>
      <c r="I232" s="49">
        <f t="shared" si="25"/>
        <v>0</v>
      </c>
    </row>
    <row r="233" spans="1:9" ht="15">
      <c r="A233" s="81" t="s">
        <v>797</v>
      </c>
      <c r="B233" s="78" t="s">
        <v>394</v>
      </c>
      <c r="C233" s="116" t="s">
        <v>401</v>
      </c>
      <c r="D233" s="95" t="s">
        <v>304</v>
      </c>
      <c r="E233" s="48">
        <v>2</v>
      </c>
      <c r="F233" s="2"/>
      <c r="G233" s="2"/>
      <c r="H233" s="55">
        <f t="shared" si="24"/>
        <v>0</v>
      </c>
      <c r="I233" s="49">
        <f t="shared" si="25"/>
        <v>0</v>
      </c>
    </row>
    <row r="234" spans="1:9" ht="15">
      <c r="A234" s="81" t="s">
        <v>798</v>
      </c>
      <c r="B234" s="78" t="s">
        <v>402</v>
      </c>
      <c r="C234" s="116" t="s">
        <v>403</v>
      </c>
      <c r="D234" s="95" t="s">
        <v>404</v>
      </c>
      <c r="E234" s="48">
        <v>1</v>
      </c>
      <c r="F234" s="2"/>
      <c r="G234" s="2"/>
      <c r="H234" s="55">
        <f t="shared" si="24"/>
        <v>0</v>
      </c>
      <c r="I234" s="49">
        <f t="shared" si="25"/>
        <v>0</v>
      </c>
    </row>
    <row r="235" spans="1:9" ht="15">
      <c r="A235" s="81" t="s">
        <v>799</v>
      </c>
      <c r="B235" s="78" t="s">
        <v>405</v>
      </c>
      <c r="C235" s="116" t="s">
        <v>213</v>
      </c>
      <c r="D235" s="95" t="s">
        <v>404</v>
      </c>
      <c r="E235" s="48">
        <v>1</v>
      </c>
      <c r="F235" s="2"/>
      <c r="G235" s="2"/>
      <c r="H235" s="55">
        <f t="shared" si="24"/>
        <v>0</v>
      </c>
      <c r="I235" s="49">
        <f t="shared" si="25"/>
        <v>0</v>
      </c>
    </row>
    <row r="236" spans="1:9" ht="15">
      <c r="A236" s="81" t="s">
        <v>800</v>
      </c>
      <c r="B236" s="78" t="s">
        <v>406</v>
      </c>
      <c r="C236" s="116" t="s">
        <v>407</v>
      </c>
      <c r="D236" s="95" t="s">
        <v>404</v>
      </c>
      <c r="E236" s="48">
        <v>1</v>
      </c>
      <c r="F236" s="2"/>
      <c r="G236" s="2"/>
      <c r="H236" s="55">
        <f t="shared" si="24"/>
        <v>0</v>
      </c>
      <c r="I236" s="49">
        <f t="shared" si="25"/>
        <v>0</v>
      </c>
    </row>
    <row r="237" spans="1:9" ht="15">
      <c r="A237" s="81" t="s">
        <v>801</v>
      </c>
      <c r="B237" s="78" t="s">
        <v>408</v>
      </c>
      <c r="C237" s="116" t="s">
        <v>409</v>
      </c>
      <c r="D237" s="95" t="s">
        <v>404</v>
      </c>
      <c r="E237" s="48">
        <v>1</v>
      </c>
      <c r="F237" s="2"/>
      <c r="G237" s="2"/>
      <c r="H237" s="55">
        <f t="shared" si="24"/>
        <v>0</v>
      </c>
      <c r="I237" s="49">
        <f t="shared" si="25"/>
        <v>0</v>
      </c>
    </row>
    <row r="238" spans="1:9" ht="15">
      <c r="A238" s="81" t="s">
        <v>802</v>
      </c>
      <c r="B238" s="78" t="s">
        <v>410</v>
      </c>
      <c r="C238" s="116" t="s">
        <v>1088</v>
      </c>
      <c r="D238" s="95" t="s">
        <v>404</v>
      </c>
      <c r="E238" s="48">
        <v>1</v>
      </c>
      <c r="F238" s="2"/>
      <c r="G238" s="2"/>
      <c r="H238" s="55">
        <f t="shared" si="24"/>
        <v>0</v>
      </c>
      <c r="I238" s="49">
        <f t="shared" si="25"/>
        <v>0</v>
      </c>
    </row>
    <row r="239" spans="1:9" ht="15">
      <c r="A239" s="81" t="s">
        <v>803</v>
      </c>
      <c r="B239" s="78" t="s">
        <v>411</v>
      </c>
      <c r="C239" s="116" t="s">
        <v>256</v>
      </c>
      <c r="D239" s="95" t="s">
        <v>404</v>
      </c>
      <c r="E239" s="48">
        <v>1</v>
      </c>
      <c r="F239" s="2"/>
      <c r="G239" s="2"/>
      <c r="H239" s="55">
        <f t="shared" si="24"/>
        <v>0</v>
      </c>
      <c r="I239" s="49">
        <f t="shared" si="25"/>
        <v>0</v>
      </c>
    </row>
    <row r="240" spans="1:9" ht="15">
      <c r="A240" s="63"/>
      <c r="B240" s="64"/>
      <c r="C240" s="65" t="s">
        <v>184</v>
      </c>
      <c r="D240" s="66"/>
      <c r="E240" s="67"/>
      <c r="F240" s="4"/>
      <c r="G240" s="4"/>
      <c r="H240" s="68"/>
      <c r="I240" s="69">
        <f>SUM(I184:I239)</f>
        <v>0</v>
      </c>
    </row>
    <row r="241" spans="1:9" ht="15">
      <c r="A241" s="81"/>
      <c r="B241" s="58"/>
      <c r="C241" s="116"/>
      <c r="D241" s="48"/>
      <c r="E241" s="41"/>
      <c r="F241" s="2"/>
      <c r="G241" s="2"/>
      <c r="H241" s="18"/>
      <c r="I241" s="96"/>
    </row>
    <row r="242" spans="1:9" ht="15">
      <c r="A242" s="81"/>
      <c r="B242" s="86" t="s">
        <v>67</v>
      </c>
      <c r="C242" s="72" t="s">
        <v>68</v>
      </c>
      <c r="D242" s="118"/>
      <c r="E242" s="48"/>
      <c r="F242" s="2"/>
      <c r="G242" s="2"/>
      <c r="H242" s="18"/>
      <c r="I242" s="96"/>
    </row>
    <row r="243" spans="1:9" ht="15">
      <c r="A243" s="70">
        <v>202</v>
      </c>
      <c r="B243" s="50" t="s">
        <v>69</v>
      </c>
      <c r="C243" s="88" t="s">
        <v>412</v>
      </c>
      <c r="D243" s="48" t="s">
        <v>413</v>
      </c>
      <c r="E243" s="48">
        <v>1</v>
      </c>
      <c r="F243" s="2"/>
      <c r="G243" s="2"/>
      <c r="H243" s="55">
        <f>+F243-G243</f>
        <v>0</v>
      </c>
      <c r="I243" s="49">
        <f>E243*H243</f>
        <v>0</v>
      </c>
    </row>
    <row r="244" spans="1:9" ht="15">
      <c r="A244" s="70">
        <v>203</v>
      </c>
      <c r="B244" s="50" t="s">
        <v>70</v>
      </c>
      <c r="C244" s="88" t="s">
        <v>414</v>
      </c>
      <c r="D244" s="48" t="s">
        <v>194</v>
      </c>
      <c r="E244" s="48">
        <v>1</v>
      </c>
      <c r="F244" s="2"/>
      <c r="G244" s="2"/>
      <c r="H244" s="55">
        <f>+F244-G244</f>
        <v>0</v>
      </c>
      <c r="I244" s="49">
        <f>E244*H244</f>
        <v>0</v>
      </c>
    </row>
    <row r="245" spans="1:9" ht="15">
      <c r="A245" s="70">
        <v>204</v>
      </c>
      <c r="B245" s="50" t="s">
        <v>71</v>
      </c>
      <c r="C245" s="88" t="s">
        <v>415</v>
      </c>
      <c r="D245" s="48" t="s">
        <v>194</v>
      </c>
      <c r="E245" s="48">
        <v>1</v>
      </c>
      <c r="F245" s="2"/>
      <c r="G245" s="2"/>
      <c r="H245" s="55">
        <f>+F245-G245</f>
        <v>0</v>
      </c>
      <c r="I245" s="49">
        <f>E245*H245</f>
        <v>0</v>
      </c>
    </row>
    <row r="246" spans="1:9" ht="15">
      <c r="A246" s="63"/>
      <c r="B246" s="64"/>
      <c r="C246" s="65" t="s">
        <v>184</v>
      </c>
      <c r="D246" s="66"/>
      <c r="E246" s="67"/>
      <c r="F246" s="4"/>
      <c r="G246" s="4"/>
      <c r="H246" s="68"/>
      <c r="I246" s="69">
        <f>SUM(I243:I245)</f>
        <v>0</v>
      </c>
    </row>
    <row r="247" spans="1:9" ht="14.25">
      <c r="A247" s="70"/>
      <c r="B247" s="50"/>
      <c r="C247" s="97"/>
      <c r="D247" s="48"/>
      <c r="E247" s="48"/>
      <c r="F247" s="2"/>
      <c r="G247" s="2"/>
      <c r="H247" s="18"/>
      <c r="I247" s="96"/>
    </row>
    <row r="248" spans="1:9" ht="15">
      <c r="A248" s="70"/>
      <c r="B248" s="86" t="s">
        <v>72</v>
      </c>
      <c r="C248" s="72" t="s">
        <v>73</v>
      </c>
      <c r="D248" s="48"/>
      <c r="E248" s="48"/>
      <c r="F248" s="2"/>
      <c r="G248" s="2"/>
      <c r="H248" s="18"/>
      <c r="I248" s="96"/>
    </row>
    <row r="249" spans="1:9" ht="15">
      <c r="A249" s="70">
        <v>205</v>
      </c>
      <c r="B249" s="50" t="s">
        <v>74</v>
      </c>
      <c r="C249" s="88" t="s">
        <v>325</v>
      </c>
      <c r="D249" s="48" t="s">
        <v>194</v>
      </c>
      <c r="E249" s="48">
        <v>1</v>
      </c>
      <c r="F249" s="2"/>
      <c r="G249" s="2"/>
      <c r="H249" s="55">
        <f>+F249-G249</f>
        <v>0</v>
      </c>
      <c r="I249" s="49">
        <f>E249*H249</f>
        <v>0</v>
      </c>
    </row>
    <row r="250" spans="1:9" ht="15">
      <c r="A250" s="70">
        <v>206</v>
      </c>
      <c r="B250" s="50" t="s">
        <v>74</v>
      </c>
      <c r="C250" s="88" t="s">
        <v>326</v>
      </c>
      <c r="D250" s="48" t="s">
        <v>195</v>
      </c>
      <c r="E250" s="48">
        <v>200</v>
      </c>
      <c r="F250" s="2"/>
      <c r="G250" s="2"/>
      <c r="H250" s="55">
        <f>+F250-G250</f>
        <v>0</v>
      </c>
      <c r="I250" s="49">
        <f>E250*H250</f>
        <v>0</v>
      </c>
    </row>
    <row r="251" spans="1:9" ht="15">
      <c r="A251" s="70">
        <v>207</v>
      </c>
      <c r="B251" s="50" t="s">
        <v>75</v>
      </c>
      <c r="C251" s="109" t="s">
        <v>416</v>
      </c>
      <c r="D251" s="48" t="s">
        <v>195</v>
      </c>
      <c r="E251" s="48">
        <v>200</v>
      </c>
      <c r="F251" s="2"/>
      <c r="G251" s="2"/>
      <c r="H251" s="55">
        <f>+F251-G251</f>
        <v>0</v>
      </c>
      <c r="I251" s="49">
        <f>E251*H251</f>
        <v>0</v>
      </c>
    </row>
    <row r="252" spans="1:9" ht="15">
      <c r="A252" s="70">
        <v>208</v>
      </c>
      <c r="B252" s="50" t="s">
        <v>76</v>
      </c>
      <c r="C252" s="109" t="s">
        <v>417</v>
      </c>
      <c r="D252" s="48" t="s">
        <v>194</v>
      </c>
      <c r="E252" s="48">
        <v>1</v>
      </c>
      <c r="F252" s="2"/>
      <c r="G252" s="2"/>
      <c r="H252" s="55">
        <f>+F252-G252</f>
        <v>0</v>
      </c>
      <c r="I252" s="49">
        <f>E252*H252</f>
        <v>0</v>
      </c>
    </row>
    <row r="253" spans="1:9" ht="15">
      <c r="A253" s="70">
        <v>209</v>
      </c>
      <c r="B253" s="50" t="s">
        <v>77</v>
      </c>
      <c r="C253" s="109" t="s">
        <v>158</v>
      </c>
      <c r="D253" s="48" t="s">
        <v>194</v>
      </c>
      <c r="E253" s="48">
        <v>1</v>
      </c>
      <c r="F253" s="2"/>
      <c r="G253" s="2"/>
      <c r="H253" s="55">
        <f>+F253-G253</f>
        <v>0</v>
      </c>
      <c r="I253" s="49">
        <f>E253*H253</f>
        <v>0</v>
      </c>
    </row>
    <row r="254" spans="1:9" ht="15">
      <c r="A254" s="63"/>
      <c r="B254" s="64"/>
      <c r="C254" s="65" t="s">
        <v>184</v>
      </c>
      <c r="D254" s="66"/>
      <c r="E254" s="67"/>
      <c r="F254" s="4"/>
      <c r="G254" s="4"/>
      <c r="H254" s="68"/>
      <c r="I254" s="69">
        <f>SUM(I249:I253)</f>
        <v>0</v>
      </c>
    </row>
    <row r="255" spans="1:9" ht="14.25">
      <c r="A255" s="70"/>
      <c r="B255" s="50"/>
      <c r="C255" s="97"/>
      <c r="D255" s="48"/>
      <c r="E255" s="48"/>
      <c r="F255" s="2"/>
      <c r="G255" s="2"/>
      <c r="H255" s="18"/>
      <c r="I255" s="96"/>
    </row>
    <row r="256" spans="1:9" ht="15">
      <c r="A256" s="70"/>
      <c r="B256" s="86" t="s">
        <v>78</v>
      </c>
      <c r="C256" s="72" t="s">
        <v>79</v>
      </c>
      <c r="D256" s="48"/>
      <c r="E256" s="48"/>
      <c r="F256" s="2"/>
      <c r="G256" s="2"/>
      <c r="H256" s="18"/>
      <c r="I256" s="96"/>
    </row>
    <row r="257" spans="1:9" ht="15">
      <c r="A257" s="70">
        <v>210</v>
      </c>
      <c r="B257" s="50" t="s">
        <v>80</v>
      </c>
      <c r="C257" s="88" t="s">
        <v>327</v>
      </c>
      <c r="D257" s="48" t="s">
        <v>328</v>
      </c>
      <c r="E257" s="48">
        <v>6</v>
      </c>
      <c r="F257" s="2"/>
      <c r="G257" s="2"/>
      <c r="H257" s="55">
        <f aca="true" t="shared" si="26" ref="H257:H268">+F257-G257</f>
        <v>0</v>
      </c>
      <c r="I257" s="49">
        <f aca="true" t="shared" si="27" ref="I257:I268">E257*H257</f>
        <v>0</v>
      </c>
    </row>
    <row r="258" spans="1:9" ht="15">
      <c r="A258" s="81" t="s">
        <v>804</v>
      </c>
      <c r="B258" s="50" t="s">
        <v>81</v>
      </c>
      <c r="C258" s="88" t="s">
        <v>418</v>
      </c>
      <c r="D258" s="48" t="s">
        <v>194</v>
      </c>
      <c r="E258" s="48">
        <v>1</v>
      </c>
      <c r="F258" s="2"/>
      <c r="G258" s="2"/>
      <c r="H258" s="55">
        <f t="shared" si="26"/>
        <v>0</v>
      </c>
      <c r="I258" s="49">
        <f t="shared" si="27"/>
        <v>0</v>
      </c>
    </row>
    <row r="259" spans="1:9" ht="15">
      <c r="A259" s="81" t="s">
        <v>805</v>
      </c>
      <c r="B259" s="50" t="s">
        <v>82</v>
      </c>
      <c r="C259" s="88" t="s">
        <v>419</v>
      </c>
      <c r="D259" s="48" t="s">
        <v>420</v>
      </c>
      <c r="E259" s="48">
        <v>6</v>
      </c>
      <c r="F259" s="2"/>
      <c r="G259" s="2"/>
      <c r="H259" s="55">
        <f t="shared" si="26"/>
        <v>0</v>
      </c>
      <c r="I259" s="49">
        <f t="shared" si="27"/>
        <v>0</v>
      </c>
    </row>
    <row r="260" spans="1:9" ht="15">
      <c r="A260" s="81" t="s">
        <v>806</v>
      </c>
      <c r="B260" s="50" t="s">
        <v>83</v>
      </c>
      <c r="C260" s="88" t="s">
        <v>329</v>
      </c>
      <c r="D260" s="48" t="s">
        <v>194</v>
      </c>
      <c r="E260" s="48">
        <v>1</v>
      </c>
      <c r="F260" s="2"/>
      <c r="G260" s="2"/>
      <c r="H260" s="55">
        <f t="shared" si="26"/>
        <v>0</v>
      </c>
      <c r="I260" s="49">
        <f t="shared" si="27"/>
        <v>0</v>
      </c>
    </row>
    <row r="261" spans="1:9" ht="15">
      <c r="A261" s="81" t="s">
        <v>807</v>
      </c>
      <c r="B261" s="50" t="s">
        <v>84</v>
      </c>
      <c r="C261" s="88" t="s">
        <v>421</v>
      </c>
      <c r="D261" s="48" t="s">
        <v>194</v>
      </c>
      <c r="E261" s="48">
        <v>1</v>
      </c>
      <c r="F261" s="2"/>
      <c r="G261" s="2"/>
      <c r="H261" s="55">
        <f t="shared" si="26"/>
        <v>0</v>
      </c>
      <c r="I261" s="49">
        <f t="shared" si="27"/>
        <v>0</v>
      </c>
    </row>
    <row r="262" spans="1:9" ht="15">
      <c r="A262" s="81" t="s">
        <v>808</v>
      </c>
      <c r="B262" s="50" t="s">
        <v>85</v>
      </c>
      <c r="C262" s="88" t="s">
        <v>422</v>
      </c>
      <c r="D262" s="48" t="s">
        <v>194</v>
      </c>
      <c r="E262" s="48">
        <v>1</v>
      </c>
      <c r="F262" s="2"/>
      <c r="G262" s="2"/>
      <c r="H262" s="55">
        <f t="shared" si="26"/>
        <v>0</v>
      </c>
      <c r="I262" s="49">
        <f t="shared" si="27"/>
        <v>0</v>
      </c>
    </row>
    <row r="263" spans="1:9" ht="15">
      <c r="A263" s="81" t="s">
        <v>809</v>
      </c>
      <c r="B263" s="50" t="s">
        <v>86</v>
      </c>
      <c r="C263" s="88" t="s">
        <v>423</v>
      </c>
      <c r="D263" s="48" t="s">
        <v>194</v>
      </c>
      <c r="E263" s="48">
        <v>1</v>
      </c>
      <c r="F263" s="2"/>
      <c r="G263" s="2"/>
      <c r="H263" s="55">
        <f t="shared" si="26"/>
        <v>0</v>
      </c>
      <c r="I263" s="49">
        <f t="shared" si="27"/>
        <v>0</v>
      </c>
    </row>
    <row r="264" spans="1:9" ht="15">
      <c r="A264" s="81" t="s">
        <v>810</v>
      </c>
      <c r="B264" s="50" t="s">
        <v>87</v>
      </c>
      <c r="C264" s="88" t="s">
        <v>424</v>
      </c>
      <c r="D264" s="48" t="s">
        <v>194</v>
      </c>
      <c r="E264" s="48">
        <v>1</v>
      </c>
      <c r="F264" s="2"/>
      <c r="G264" s="2"/>
      <c r="H264" s="55">
        <f t="shared" si="26"/>
        <v>0</v>
      </c>
      <c r="I264" s="49">
        <f t="shared" si="27"/>
        <v>0</v>
      </c>
    </row>
    <row r="265" spans="1:9" ht="15">
      <c r="A265" s="81" t="s">
        <v>811</v>
      </c>
      <c r="B265" s="50" t="s">
        <v>223</v>
      </c>
      <c r="C265" s="88" t="s">
        <v>161</v>
      </c>
      <c r="D265" s="48" t="s">
        <v>330</v>
      </c>
      <c r="E265" s="48">
        <v>2</v>
      </c>
      <c r="F265" s="2"/>
      <c r="G265" s="2"/>
      <c r="H265" s="55">
        <f t="shared" si="26"/>
        <v>0</v>
      </c>
      <c r="I265" s="49">
        <f t="shared" si="27"/>
        <v>0</v>
      </c>
    </row>
    <row r="266" spans="1:9" ht="15">
      <c r="A266" s="81" t="s">
        <v>812</v>
      </c>
      <c r="B266" s="50" t="s">
        <v>425</v>
      </c>
      <c r="C266" s="88" t="s">
        <v>426</v>
      </c>
      <c r="D266" s="48" t="s">
        <v>194</v>
      </c>
      <c r="E266" s="48">
        <v>1</v>
      </c>
      <c r="F266" s="2"/>
      <c r="G266" s="2"/>
      <c r="H266" s="55">
        <f t="shared" si="26"/>
        <v>0</v>
      </c>
      <c r="I266" s="49">
        <f t="shared" si="27"/>
        <v>0</v>
      </c>
    </row>
    <row r="267" spans="1:9" ht="15">
      <c r="A267" s="81" t="s">
        <v>813</v>
      </c>
      <c r="B267" s="50" t="s">
        <v>427</v>
      </c>
      <c r="C267" s="88" t="s">
        <v>159</v>
      </c>
      <c r="D267" s="48" t="s">
        <v>194</v>
      </c>
      <c r="E267" s="48">
        <v>1</v>
      </c>
      <c r="F267" s="2"/>
      <c r="G267" s="2"/>
      <c r="H267" s="55">
        <f t="shared" si="26"/>
        <v>0</v>
      </c>
      <c r="I267" s="49">
        <f t="shared" si="27"/>
        <v>0</v>
      </c>
    </row>
    <row r="268" spans="1:9" ht="15">
      <c r="A268" s="81" t="s">
        <v>814</v>
      </c>
      <c r="B268" s="50" t="s">
        <v>428</v>
      </c>
      <c r="C268" s="88" t="s">
        <v>160</v>
      </c>
      <c r="D268" s="48" t="s">
        <v>194</v>
      </c>
      <c r="E268" s="48">
        <v>1</v>
      </c>
      <c r="F268" s="2"/>
      <c r="G268" s="2"/>
      <c r="H268" s="55">
        <f t="shared" si="26"/>
        <v>0</v>
      </c>
      <c r="I268" s="49">
        <f t="shared" si="27"/>
        <v>0</v>
      </c>
    </row>
    <row r="269" spans="1:9" ht="15">
      <c r="A269" s="63"/>
      <c r="B269" s="64"/>
      <c r="C269" s="65" t="s">
        <v>184</v>
      </c>
      <c r="D269" s="66"/>
      <c r="E269" s="67"/>
      <c r="F269" s="4"/>
      <c r="G269" s="4"/>
      <c r="H269" s="68"/>
      <c r="I269" s="69">
        <f>SUM(I257:I268)</f>
        <v>0</v>
      </c>
    </row>
    <row r="270" spans="1:9" ht="15">
      <c r="A270" s="119"/>
      <c r="B270" s="50"/>
      <c r="C270" s="120"/>
      <c r="D270" s="121"/>
      <c r="E270" s="122"/>
      <c r="F270" s="1"/>
      <c r="G270" s="1"/>
      <c r="H270" s="20"/>
      <c r="I270" s="123"/>
    </row>
    <row r="271" spans="1:9" ht="15">
      <c r="A271" s="112"/>
      <c r="B271" s="124" t="s">
        <v>88</v>
      </c>
      <c r="C271" s="125" t="s">
        <v>89</v>
      </c>
      <c r="D271" s="48"/>
      <c r="E271" s="48"/>
      <c r="F271" s="2"/>
      <c r="G271" s="2"/>
      <c r="H271" s="18"/>
      <c r="I271" s="96"/>
    </row>
    <row r="272" spans="1:9" ht="15">
      <c r="A272" s="81" t="s">
        <v>815</v>
      </c>
      <c r="B272" s="50" t="s">
        <v>90</v>
      </c>
      <c r="C272" s="88" t="s">
        <v>162</v>
      </c>
      <c r="D272" s="48" t="s">
        <v>306</v>
      </c>
      <c r="E272" s="48">
        <v>3</v>
      </c>
      <c r="F272" s="2"/>
      <c r="G272" s="2"/>
      <c r="H272" s="55">
        <f aca="true" t="shared" si="28" ref="H272:H335">+F272-G272</f>
        <v>0</v>
      </c>
      <c r="I272" s="49">
        <f aca="true" t="shared" si="29" ref="I272:I335">E272*H272</f>
        <v>0</v>
      </c>
    </row>
    <row r="273" spans="1:9" ht="15">
      <c r="A273" s="81" t="s">
        <v>816</v>
      </c>
      <c r="B273" s="50" t="s">
        <v>91</v>
      </c>
      <c r="C273" s="88" t="s">
        <v>429</v>
      </c>
      <c r="D273" s="48" t="s">
        <v>304</v>
      </c>
      <c r="E273" s="48">
        <v>3</v>
      </c>
      <c r="F273" s="2"/>
      <c r="G273" s="2"/>
      <c r="H273" s="55">
        <f t="shared" si="28"/>
        <v>0</v>
      </c>
      <c r="I273" s="49">
        <f t="shared" si="29"/>
        <v>0</v>
      </c>
    </row>
    <row r="274" spans="1:9" ht="15">
      <c r="A274" s="81" t="s">
        <v>817</v>
      </c>
      <c r="B274" s="50" t="s">
        <v>91</v>
      </c>
      <c r="C274" s="88" t="s">
        <v>430</v>
      </c>
      <c r="D274" s="48" t="s">
        <v>304</v>
      </c>
      <c r="E274" s="48">
        <v>3</v>
      </c>
      <c r="F274" s="2"/>
      <c r="G274" s="2"/>
      <c r="H274" s="55">
        <f t="shared" si="28"/>
        <v>0</v>
      </c>
      <c r="I274" s="49">
        <f t="shared" si="29"/>
        <v>0</v>
      </c>
    </row>
    <row r="275" spans="1:9" ht="15">
      <c r="A275" s="81" t="s">
        <v>818</v>
      </c>
      <c r="B275" s="50" t="s">
        <v>92</v>
      </c>
      <c r="C275" s="88" t="s">
        <v>431</v>
      </c>
      <c r="D275" s="48" t="s">
        <v>304</v>
      </c>
      <c r="E275" s="48">
        <v>2</v>
      </c>
      <c r="F275" s="2"/>
      <c r="G275" s="2"/>
      <c r="H275" s="55">
        <f t="shared" si="28"/>
        <v>0</v>
      </c>
      <c r="I275" s="49">
        <f t="shared" si="29"/>
        <v>0</v>
      </c>
    </row>
    <row r="276" spans="1:9" ht="15">
      <c r="A276" s="81" t="s">
        <v>819</v>
      </c>
      <c r="B276" s="50" t="s">
        <v>92</v>
      </c>
      <c r="C276" s="88" t="s">
        <v>432</v>
      </c>
      <c r="D276" s="48" t="s">
        <v>304</v>
      </c>
      <c r="E276" s="48">
        <v>2</v>
      </c>
      <c r="F276" s="2"/>
      <c r="G276" s="2"/>
      <c r="H276" s="55">
        <f t="shared" si="28"/>
        <v>0</v>
      </c>
      <c r="I276" s="49">
        <f t="shared" si="29"/>
        <v>0</v>
      </c>
    </row>
    <row r="277" spans="1:9" ht="15">
      <c r="A277" s="81" t="s">
        <v>820</v>
      </c>
      <c r="B277" s="50" t="s">
        <v>92</v>
      </c>
      <c r="C277" s="88" t="s">
        <v>433</v>
      </c>
      <c r="D277" s="48" t="s">
        <v>304</v>
      </c>
      <c r="E277" s="48">
        <v>2</v>
      </c>
      <c r="F277" s="2"/>
      <c r="G277" s="2"/>
      <c r="H277" s="55">
        <f t="shared" si="28"/>
        <v>0</v>
      </c>
      <c r="I277" s="49">
        <f t="shared" si="29"/>
        <v>0</v>
      </c>
    </row>
    <row r="278" spans="1:9" ht="15">
      <c r="A278" s="81" t="s">
        <v>821</v>
      </c>
      <c r="B278" s="50" t="s">
        <v>92</v>
      </c>
      <c r="C278" s="88" t="s">
        <v>434</v>
      </c>
      <c r="D278" s="48" t="s">
        <v>304</v>
      </c>
      <c r="E278" s="48">
        <v>2</v>
      </c>
      <c r="F278" s="2"/>
      <c r="G278" s="2"/>
      <c r="H278" s="55">
        <f t="shared" si="28"/>
        <v>0</v>
      </c>
      <c r="I278" s="49">
        <f t="shared" si="29"/>
        <v>0</v>
      </c>
    </row>
    <row r="279" spans="1:9" ht="15">
      <c r="A279" s="81" t="s">
        <v>822</v>
      </c>
      <c r="B279" s="50" t="s">
        <v>92</v>
      </c>
      <c r="C279" s="88" t="s">
        <v>435</v>
      </c>
      <c r="D279" s="48" t="s">
        <v>304</v>
      </c>
      <c r="E279" s="48">
        <v>2</v>
      </c>
      <c r="F279" s="2"/>
      <c r="G279" s="2"/>
      <c r="H279" s="55">
        <f t="shared" si="28"/>
        <v>0</v>
      </c>
      <c r="I279" s="49">
        <f t="shared" si="29"/>
        <v>0</v>
      </c>
    </row>
    <row r="280" spans="1:9" ht="15">
      <c r="A280" s="81" t="s">
        <v>823</v>
      </c>
      <c r="B280" s="50" t="s">
        <v>92</v>
      </c>
      <c r="C280" s="88" t="s">
        <v>436</v>
      </c>
      <c r="D280" s="48" t="s">
        <v>304</v>
      </c>
      <c r="E280" s="48">
        <v>2</v>
      </c>
      <c r="F280" s="2"/>
      <c r="G280" s="2"/>
      <c r="H280" s="55">
        <f t="shared" si="28"/>
        <v>0</v>
      </c>
      <c r="I280" s="49">
        <f t="shared" si="29"/>
        <v>0</v>
      </c>
    </row>
    <row r="281" spans="1:9" ht="15">
      <c r="A281" s="81" t="s">
        <v>824</v>
      </c>
      <c r="B281" s="50" t="s">
        <v>92</v>
      </c>
      <c r="C281" s="88" t="s">
        <v>437</v>
      </c>
      <c r="D281" s="48" t="s">
        <v>304</v>
      </c>
      <c r="E281" s="48">
        <v>2</v>
      </c>
      <c r="F281" s="2"/>
      <c r="G281" s="2"/>
      <c r="H281" s="55">
        <f t="shared" si="28"/>
        <v>0</v>
      </c>
      <c r="I281" s="49">
        <f t="shared" si="29"/>
        <v>0</v>
      </c>
    </row>
    <row r="282" spans="1:9" ht="15">
      <c r="A282" s="81" t="s">
        <v>825</v>
      </c>
      <c r="B282" s="50" t="s">
        <v>92</v>
      </c>
      <c r="C282" s="88" t="s">
        <v>438</v>
      </c>
      <c r="D282" s="48" t="s">
        <v>304</v>
      </c>
      <c r="E282" s="48">
        <v>2</v>
      </c>
      <c r="F282" s="2"/>
      <c r="G282" s="2"/>
      <c r="H282" s="55">
        <f t="shared" si="28"/>
        <v>0</v>
      </c>
      <c r="I282" s="49">
        <f t="shared" si="29"/>
        <v>0</v>
      </c>
    </row>
    <row r="283" spans="1:9" ht="15">
      <c r="A283" s="81" t="s">
        <v>826</v>
      </c>
      <c r="B283" s="50" t="s">
        <v>93</v>
      </c>
      <c r="C283" s="88" t="s">
        <v>439</v>
      </c>
      <c r="D283" s="48" t="s">
        <v>304</v>
      </c>
      <c r="E283" s="48">
        <v>1</v>
      </c>
      <c r="F283" s="2"/>
      <c r="G283" s="2"/>
      <c r="H283" s="55">
        <f t="shared" si="28"/>
        <v>0</v>
      </c>
      <c r="I283" s="49">
        <f t="shared" si="29"/>
        <v>0</v>
      </c>
    </row>
    <row r="284" spans="1:9" ht="15">
      <c r="A284" s="81" t="s">
        <v>827</v>
      </c>
      <c r="B284" s="50" t="s">
        <v>93</v>
      </c>
      <c r="C284" s="88" t="s">
        <v>440</v>
      </c>
      <c r="D284" s="48" t="s">
        <v>304</v>
      </c>
      <c r="E284" s="48">
        <v>1</v>
      </c>
      <c r="F284" s="2"/>
      <c r="G284" s="2"/>
      <c r="H284" s="55">
        <f t="shared" si="28"/>
        <v>0</v>
      </c>
      <c r="I284" s="49">
        <f t="shared" si="29"/>
        <v>0</v>
      </c>
    </row>
    <row r="285" spans="1:9" ht="15">
      <c r="A285" s="81" t="s">
        <v>828</v>
      </c>
      <c r="B285" s="50" t="s">
        <v>93</v>
      </c>
      <c r="C285" s="88" t="s">
        <v>441</v>
      </c>
      <c r="D285" s="48" t="s">
        <v>304</v>
      </c>
      <c r="E285" s="48">
        <v>1</v>
      </c>
      <c r="F285" s="2"/>
      <c r="G285" s="2"/>
      <c r="H285" s="55">
        <f t="shared" si="28"/>
        <v>0</v>
      </c>
      <c r="I285" s="49">
        <f t="shared" si="29"/>
        <v>0</v>
      </c>
    </row>
    <row r="286" spans="1:9" ht="15">
      <c r="A286" s="81" t="s">
        <v>829</v>
      </c>
      <c r="B286" s="50" t="s">
        <v>93</v>
      </c>
      <c r="C286" s="88" t="s">
        <v>442</v>
      </c>
      <c r="D286" s="48" t="s">
        <v>304</v>
      </c>
      <c r="E286" s="48">
        <v>1</v>
      </c>
      <c r="F286" s="2"/>
      <c r="G286" s="2"/>
      <c r="H286" s="55">
        <f t="shared" si="28"/>
        <v>0</v>
      </c>
      <c r="I286" s="49">
        <f t="shared" si="29"/>
        <v>0</v>
      </c>
    </row>
    <row r="287" spans="1:9" ht="15">
      <c r="A287" s="81" t="s">
        <v>830</v>
      </c>
      <c r="B287" s="50" t="s">
        <v>93</v>
      </c>
      <c r="C287" s="88" t="s">
        <v>443</v>
      </c>
      <c r="D287" s="48" t="s">
        <v>304</v>
      </c>
      <c r="E287" s="48">
        <v>1</v>
      </c>
      <c r="F287" s="2"/>
      <c r="G287" s="2"/>
      <c r="H287" s="55">
        <f t="shared" si="28"/>
        <v>0</v>
      </c>
      <c r="I287" s="49">
        <f t="shared" si="29"/>
        <v>0</v>
      </c>
    </row>
    <row r="288" spans="1:9" ht="15">
      <c r="A288" s="81" t="s">
        <v>831</v>
      </c>
      <c r="B288" s="50" t="s">
        <v>93</v>
      </c>
      <c r="C288" s="88" t="s">
        <v>444</v>
      </c>
      <c r="D288" s="48" t="s">
        <v>304</v>
      </c>
      <c r="E288" s="48">
        <v>1</v>
      </c>
      <c r="F288" s="2"/>
      <c r="G288" s="2"/>
      <c r="H288" s="55">
        <f t="shared" si="28"/>
        <v>0</v>
      </c>
      <c r="I288" s="49">
        <f t="shared" si="29"/>
        <v>0</v>
      </c>
    </row>
    <row r="289" spans="1:9" ht="15">
      <c r="A289" s="81" t="s">
        <v>832</v>
      </c>
      <c r="B289" s="50" t="s">
        <v>93</v>
      </c>
      <c r="C289" s="88" t="s">
        <v>445</v>
      </c>
      <c r="D289" s="48" t="s">
        <v>304</v>
      </c>
      <c r="E289" s="48">
        <v>1</v>
      </c>
      <c r="F289" s="2"/>
      <c r="G289" s="2"/>
      <c r="H289" s="55">
        <f t="shared" si="28"/>
        <v>0</v>
      </c>
      <c r="I289" s="49">
        <f t="shared" si="29"/>
        <v>0</v>
      </c>
    </row>
    <row r="290" spans="1:9" ht="15">
      <c r="A290" s="81" t="s">
        <v>833</v>
      </c>
      <c r="B290" s="50" t="s">
        <v>94</v>
      </c>
      <c r="C290" s="88" t="s">
        <v>446</v>
      </c>
      <c r="D290" s="48" t="s">
        <v>304</v>
      </c>
      <c r="E290" s="48">
        <v>1</v>
      </c>
      <c r="F290" s="2"/>
      <c r="G290" s="2"/>
      <c r="H290" s="55">
        <f t="shared" si="28"/>
        <v>0</v>
      </c>
      <c r="I290" s="49">
        <f t="shared" si="29"/>
        <v>0</v>
      </c>
    </row>
    <row r="291" spans="1:9" ht="15">
      <c r="A291" s="81" t="s">
        <v>834</v>
      </c>
      <c r="B291" s="50" t="s">
        <v>94</v>
      </c>
      <c r="C291" s="88" t="s">
        <v>447</v>
      </c>
      <c r="D291" s="48" t="s">
        <v>304</v>
      </c>
      <c r="E291" s="48">
        <v>1</v>
      </c>
      <c r="F291" s="2"/>
      <c r="G291" s="2"/>
      <c r="H291" s="55">
        <f t="shared" si="28"/>
        <v>0</v>
      </c>
      <c r="I291" s="49">
        <f t="shared" si="29"/>
        <v>0</v>
      </c>
    </row>
    <row r="292" spans="1:9" ht="15">
      <c r="A292" s="81" t="s">
        <v>835</v>
      </c>
      <c r="B292" s="50" t="s">
        <v>94</v>
      </c>
      <c r="C292" s="88" t="s">
        <v>448</v>
      </c>
      <c r="D292" s="48" t="s">
        <v>304</v>
      </c>
      <c r="E292" s="48">
        <v>1</v>
      </c>
      <c r="F292" s="2"/>
      <c r="G292" s="2"/>
      <c r="H292" s="55">
        <f t="shared" si="28"/>
        <v>0</v>
      </c>
      <c r="I292" s="49">
        <f t="shared" si="29"/>
        <v>0</v>
      </c>
    </row>
    <row r="293" spans="1:9" ht="15">
      <c r="A293" s="81" t="s">
        <v>836</v>
      </c>
      <c r="B293" s="50" t="s">
        <v>94</v>
      </c>
      <c r="C293" s="88" t="s">
        <v>449</v>
      </c>
      <c r="D293" s="48" t="s">
        <v>304</v>
      </c>
      <c r="E293" s="48">
        <v>1</v>
      </c>
      <c r="F293" s="2"/>
      <c r="G293" s="2"/>
      <c r="H293" s="55">
        <f t="shared" si="28"/>
        <v>0</v>
      </c>
      <c r="I293" s="49">
        <f t="shared" si="29"/>
        <v>0</v>
      </c>
    </row>
    <row r="294" spans="1:9" ht="15">
      <c r="A294" s="81" t="s">
        <v>837</v>
      </c>
      <c r="B294" s="50" t="s">
        <v>94</v>
      </c>
      <c r="C294" s="88" t="s">
        <v>450</v>
      </c>
      <c r="D294" s="48" t="s">
        <v>304</v>
      </c>
      <c r="E294" s="48">
        <v>1</v>
      </c>
      <c r="F294" s="2"/>
      <c r="G294" s="2"/>
      <c r="H294" s="55">
        <f t="shared" si="28"/>
        <v>0</v>
      </c>
      <c r="I294" s="49">
        <f t="shared" si="29"/>
        <v>0</v>
      </c>
    </row>
    <row r="295" spans="1:9" ht="15">
      <c r="A295" s="81" t="s">
        <v>838</v>
      </c>
      <c r="B295" s="50" t="s">
        <v>94</v>
      </c>
      <c r="C295" s="88" t="s">
        <v>451</v>
      </c>
      <c r="D295" s="48" t="s">
        <v>304</v>
      </c>
      <c r="E295" s="48">
        <v>1</v>
      </c>
      <c r="F295" s="2"/>
      <c r="G295" s="2"/>
      <c r="H295" s="55">
        <f t="shared" si="28"/>
        <v>0</v>
      </c>
      <c r="I295" s="49">
        <f t="shared" si="29"/>
        <v>0</v>
      </c>
    </row>
    <row r="296" spans="1:9" ht="15">
      <c r="A296" s="81" t="s">
        <v>839</v>
      </c>
      <c r="B296" s="50" t="s">
        <v>94</v>
      </c>
      <c r="C296" s="88" t="s">
        <v>452</v>
      </c>
      <c r="D296" s="48" t="s">
        <v>304</v>
      </c>
      <c r="E296" s="48">
        <v>1</v>
      </c>
      <c r="F296" s="2"/>
      <c r="G296" s="2"/>
      <c r="H296" s="55">
        <f t="shared" si="28"/>
        <v>0</v>
      </c>
      <c r="I296" s="49">
        <f t="shared" si="29"/>
        <v>0</v>
      </c>
    </row>
    <row r="297" spans="1:9" ht="15">
      <c r="A297" s="81" t="s">
        <v>840</v>
      </c>
      <c r="B297" s="50" t="s">
        <v>94</v>
      </c>
      <c r="C297" s="88" t="s">
        <v>452</v>
      </c>
      <c r="D297" s="48" t="s">
        <v>304</v>
      </c>
      <c r="E297" s="48">
        <v>1</v>
      </c>
      <c r="F297" s="2"/>
      <c r="G297" s="2"/>
      <c r="H297" s="55">
        <f t="shared" si="28"/>
        <v>0</v>
      </c>
      <c r="I297" s="49">
        <f t="shared" si="29"/>
        <v>0</v>
      </c>
    </row>
    <row r="298" spans="1:9" ht="15">
      <c r="A298" s="81" t="s">
        <v>841</v>
      </c>
      <c r="B298" s="50" t="s">
        <v>94</v>
      </c>
      <c r="C298" s="88" t="s">
        <v>453</v>
      </c>
      <c r="D298" s="48" t="s">
        <v>304</v>
      </c>
      <c r="E298" s="48">
        <v>1</v>
      </c>
      <c r="F298" s="2"/>
      <c r="G298" s="2"/>
      <c r="H298" s="55">
        <f t="shared" si="28"/>
        <v>0</v>
      </c>
      <c r="I298" s="49">
        <f t="shared" si="29"/>
        <v>0</v>
      </c>
    </row>
    <row r="299" spans="1:9" ht="15">
      <c r="A299" s="81" t="s">
        <v>842</v>
      </c>
      <c r="B299" s="50" t="s">
        <v>95</v>
      </c>
      <c r="C299" s="88" t="s">
        <v>454</v>
      </c>
      <c r="D299" s="48" t="s">
        <v>304</v>
      </c>
      <c r="E299" s="48">
        <v>2</v>
      </c>
      <c r="F299" s="2"/>
      <c r="G299" s="2"/>
      <c r="H299" s="55">
        <f t="shared" si="28"/>
        <v>0</v>
      </c>
      <c r="I299" s="49">
        <f t="shared" si="29"/>
        <v>0</v>
      </c>
    </row>
    <row r="300" spans="1:9" ht="15">
      <c r="A300" s="81" t="s">
        <v>843</v>
      </c>
      <c r="B300" s="50" t="s">
        <v>95</v>
      </c>
      <c r="C300" s="88" t="s">
        <v>455</v>
      </c>
      <c r="D300" s="48" t="s">
        <v>304</v>
      </c>
      <c r="E300" s="48">
        <v>2</v>
      </c>
      <c r="F300" s="2"/>
      <c r="G300" s="2"/>
      <c r="H300" s="55">
        <f t="shared" si="28"/>
        <v>0</v>
      </c>
      <c r="I300" s="49">
        <f t="shared" si="29"/>
        <v>0</v>
      </c>
    </row>
    <row r="301" spans="1:9" ht="15">
      <c r="A301" s="81" t="s">
        <v>844</v>
      </c>
      <c r="B301" s="50" t="s">
        <v>95</v>
      </c>
      <c r="C301" s="88" t="s">
        <v>456</v>
      </c>
      <c r="D301" s="48" t="s">
        <v>304</v>
      </c>
      <c r="E301" s="48">
        <v>2</v>
      </c>
      <c r="F301" s="2"/>
      <c r="G301" s="2"/>
      <c r="H301" s="55">
        <f t="shared" si="28"/>
        <v>0</v>
      </c>
      <c r="I301" s="49">
        <f t="shared" si="29"/>
        <v>0</v>
      </c>
    </row>
    <row r="302" spans="1:9" ht="15">
      <c r="A302" s="81" t="s">
        <v>845</v>
      </c>
      <c r="B302" s="50" t="s">
        <v>95</v>
      </c>
      <c r="C302" s="88" t="s">
        <v>457</v>
      </c>
      <c r="D302" s="48" t="s">
        <v>304</v>
      </c>
      <c r="E302" s="48">
        <v>2</v>
      </c>
      <c r="F302" s="2"/>
      <c r="G302" s="2"/>
      <c r="H302" s="55">
        <f t="shared" si="28"/>
        <v>0</v>
      </c>
      <c r="I302" s="49">
        <f t="shared" si="29"/>
        <v>0</v>
      </c>
    </row>
    <row r="303" spans="1:9" ht="15">
      <c r="A303" s="81" t="s">
        <v>846</v>
      </c>
      <c r="B303" s="50" t="s">
        <v>95</v>
      </c>
      <c r="C303" s="88" t="s">
        <v>458</v>
      </c>
      <c r="D303" s="48" t="s">
        <v>304</v>
      </c>
      <c r="E303" s="48">
        <v>2</v>
      </c>
      <c r="F303" s="2"/>
      <c r="G303" s="2"/>
      <c r="H303" s="55">
        <f t="shared" si="28"/>
        <v>0</v>
      </c>
      <c r="I303" s="49">
        <f t="shared" si="29"/>
        <v>0</v>
      </c>
    </row>
    <row r="304" spans="1:9" ht="15">
      <c r="A304" s="81" t="s">
        <v>847</v>
      </c>
      <c r="B304" s="50" t="s">
        <v>95</v>
      </c>
      <c r="C304" s="88" t="s">
        <v>459</v>
      </c>
      <c r="D304" s="48" t="s">
        <v>304</v>
      </c>
      <c r="E304" s="48">
        <v>2</v>
      </c>
      <c r="F304" s="2"/>
      <c r="G304" s="2"/>
      <c r="H304" s="55">
        <f t="shared" si="28"/>
        <v>0</v>
      </c>
      <c r="I304" s="49">
        <f t="shared" si="29"/>
        <v>0</v>
      </c>
    </row>
    <row r="305" spans="1:9" ht="15">
      <c r="A305" s="81" t="s">
        <v>848</v>
      </c>
      <c r="B305" s="50" t="s">
        <v>95</v>
      </c>
      <c r="C305" s="88" t="s">
        <v>460</v>
      </c>
      <c r="D305" s="48" t="s">
        <v>304</v>
      </c>
      <c r="E305" s="48">
        <v>2</v>
      </c>
      <c r="F305" s="2"/>
      <c r="G305" s="2"/>
      <c r="H305" s="55">
        <f t="shared" si="28"/>
        <v>0</v>
      </c>
      <c r="I305" s="49">
        <f t="shared" si="29"/>
        <v>0</v>
      </c>
    </row>
    <row r="306" spans="1:9" ht="15">
      <c r="A306" s="81" t="s">
        <v>849</v>
      </c>
      <c r="B306" s="50" t="s">
        <v>96</v>
      </c>
      <c r="C306" s="88" t="s">
        <v>461</v>
      </c>
      <c r="D306" s="48" t="s">
        <v>462</v>
      </c>
      <c r="E306" s="48">
        <v>2</v>
      </c>
      <c r="F306" s="2"/>
      <c r="G306" s="2"/>
      <c r="H306" s="55">
        <f t="shared" si="28"/>
        <v>0</v>
      </c>
      <c r="I306" s="49">
        <f t="shared" si="29"/>
        <v>0</v>
      </c>
    </row>
    <row r="307" spans="1:9" ht="15">
      <c r="A307" s="81" t="s">
        <v>850</v>
      </c>
      <c r="B307" s="50" t="s">
        <v>96</v>
      </c>
      <c r="C307" s="88" t="s">
        <v>463</v>
      </c>
      <c r="D307" s="48" t="s">
        <v>462</v>
      </c>
      <c r="E307" s="48">
        <v>2</v>
      </c>
      <c r="F307" s="2"/>
      <c r="G307" s="2"/>
      <c r="H307" s="55">
        <f t="shared" si="28"/>
        <v>0</v>
      </c>
      <c r="I307" s="49">
        <f t="shared" si="29"/>
        <v>0</v>
      </c>
    </row>
    <row r="308" spans="1:9" ht="15">
      <c r="A308" s="81" t="s">
        <v>851</v>
      </c>
      <c r="B308" s="50" t="s">
        <v>96</v>
      </c>
      <c r="C308" s="88" t="s">
        <v>464</v>
      </c>
      <c r="D308" s="48" t="s">
        <v>462</v>
      </c>
      <c r="E308" s="48">
        <v>2</v>
      </c>
      <c r="F308" s="2"/>
      <c r="G308" s="2"/>
      <c r="H308" s="55">
        <f t="shared" si="28"/>
        <v>0</v>
      </c>
      <c r="I308" s="49">
        <f t="shared" si="29"/>
        <v>0</v>
      </c>
    </row>
    <row r="309" spans="1:9" ht="15">
      <c r="A309" s="81" t="s">
        <v>852</v>
      </c>
      <c r="B309" s="50" t="s">
        <v>96</v>
      </c>
      <c r="C309" s="88" t="s">
        <v>465</v>
      </c>
      <c r="D309" s="48" t="s">
        <v>462</v>
      </c>
      <c r="E309" s="48">
        <v>2</v>
      </c>
      <c r="F309" s="2"/>
      <c r="G309" s="2"/>
      <c r="H309" s="55">
        <f t="shared" si="28"/>
        <v>0</v>
      </c>
      <c r="I309" s="49">
        <f t="shared" si="29"/>
        <v>0</v>
      </c>
    </row>
    <row r="310" spans="1:9" ht="15">
      <c r="A310" s="81" t="s">
        <v>853</v>
      </c>
      <c r="B310" s="50" t="s">
        <v>96</v>
      </c>
      <c r="C310" s="88" t="s">
        <v>466</v>
      </c>
      <c r="D310" s="48" t="s">
        <v>462</v>
      </c>
      <c r="E310" s="48">
        <v>2</v>
      </c>
      <c r="F310" s="2"/>
      <c r="G310" s="2"/>
      <c r="H310" s="55">
        <f t="shared" si="28"/>
        <v>0</v>
      </c>
      <c r="I310" s="49">
        <f t="shared" si="29"/>
        <v>0</v>
      </c>
    </row>
    <row r="311" spans="1:9" ht="15">
      <c r="A311" s="81" t="s">
        <v>854</v>
      </c>
      <c r="B311" s="50" t="s">
        <v>97</v>
      </c>
      <c r="C311" s="88" t="s">
        <v>467</v>
      </c>
      <c r="D311" s="48" t="s">
        <v>331</v>
      </c>
      <c r="E311" s="48">
        <v>1</v>
      </c>
      <c r="F311" s="2"/>
      <c r="G311" s="2"/>
      <c r="H311" s="55">
        <f t="shared" si="28"/>
        <v>0</v>
      </c>
      <c r="I311" s="49">
        <f t="shared" si="29"/>
        <v>0</v>
      </c>
    </row>
    <row r="312" spans="1:9" ht="15">
      <c r="A312" s="81" t="s">
        <v>855</v>
      </c>
      <c r="B312" s="50" t="s">
        <v>97</v>
      </c>
      <c r="C312" s="88" t="s">
        <v>468</v>
      </c>
      <c r="D312" s="48" t="s">
        <v>331</v>
      </c>
      <c r="E312" s="48">
        <v>1</v>
      </c>
      <c r="F312" s="2"/>
      <c r="G312" s="2"/>
      <c r="H312" s="55">
        <f t="shared" si="28"/>
        <v>0</v>
      </c>
      <c r="I312" s="49">
        <f t="shared" si="29"/>
        <v>0</v>
      </c>
    </row>
    <row r="313" spans="1:9" ht="15">
      <c r="A313" s="81" t="s">
        <v>856</v>
      </c>
      <c r="B313" s="50" t="s">
        <v>97</v>
      </c>
      <c r="C313" s="88" t="s">
        <v>469</v>
      </c>
      <c r="D313" s="48" t="s">
        <v>331</v>
      </c>
      <c r="E313" s="48">
        <v>1</v>
      </c>
      <c r="F313" s="2"/>
      <c r="G313" s="2"/>
      <c r="H313" s="55">
        <f t="shared" si="28"/>
        <v>0</v>
      </c>
      <c r="I313" s="49">
        <f t="shared" si="29"/>
        <v>0</v>
      </c>
    </row>
    <row r="314" spans="1:9" ht="15">
      <c r="A314" s="81" t="s">
        <v>857</v>
      </c>
      <c r="B314" s="50" t="s">
        <v>97</v>
      </c>
      <c r="C314" s="88" t="s">
        <v>470</v>
      </c>
      <c r="D314" s="48" t="s">
        <v>331</v>
      </c>
      <c r="E314" s="48">
        <v>1</v>
      </c>
      <c r="F314" s="2"/>
      <c r="G314" s="2"/>
      <c r="H314" s="55">
        <f t="shared" si="28"/>
        <v>0</v>
      </c>
      <c r="I314" s="49">
        <f t="shared" si="29"/>
        <v>0</v>
      </c>
    </row>
    <row r="315" spans="1:9" ht="15">
      <c r="A315" s="81" t="s">
        <v>858</v>
      </c>
      <c r="B315" s="50" t="s">
        <v>97</v>
      </c>
      <c r="C315" s="88" t="s">
        <v>471</v>
      </c>
      <c r="D315" s="48" t="s">
        <v>331</v>
      </c>
      <c r="E315" s="48">
        <v>1</v>
      </c>
      <c r="F315" s="2"/>
      <c r="G315" s="2"/>
      <c r="H315" s="55">
        <f t="shared" si="28"/>
        <v>0</v>
      </c>
      <c r="I315" s="49">
        <f t="shared" si="29"/>
        <v>0</v>
      </c>
    </row>
    <row r="316" spans="1:9" ht="15">
      <c r="A316" s="81" t="s">
        <v>859</v>
      </c>
      <c r="B316" s="50" t="s">
        <v>98</v>
      </c>
      <c r="C316" s="88" t="s">
        <v>472</v>
      </c>
      <c r="D316" s="48" t="s">
        <v>473</v>
      </c>
      <c r="E316" s="48">
        <v>1</v>
      </c>
      <c r="F316" s="2"/>
      <c r="G316" s="2"/>
      <c r="H316" s="55">
        <f t="shared" si="28"/>
        <v>0</v>
      </c>
      <c r="I316" s="49">
        <f t="shared" si="29"/>
        <v>0</v>
      </c>
    </row>
    <row r="317" spans="1:9" ht="15">
      <c r="A317" s="81" t="s">
        <v>860</v>
      </c>
      <c r="B317" s="50" t="s">
        <v>98</v>
      </c>
      <c r="C317" s="88" t="s">
        <v>474</v>
      </c>
      <c r="D317" s="48" t="s">
        <v>475</v>
      </c>
      <c r="E317" s="48">
        <v>1</v>
      </c>
      <c r="F317" s="2"/>
      <c r="G317" s="2"/>
      <c r="H317" s="55">
        <f t="shared" si="28"/>
        <v>0</v>
      </c>
      <c r="I317" s="49">
        <f t="shared" si="29"/>
        <v>0</v>
      </c>
    </row>
    <row r="318" spans="1:9" ht="15">
      <c r="A318" s="81" t="s">
        <v>861</v>
      </c>
      <c r="B318" s="50" t="s">
        <v>98</v>
      </c>
      <c r="C318" s="88" t="s">
        <v>476</v>
      </c>
      <c r="D318" s="48" t="s">
        <v>475</v>
      </c>
      <c r="E318" s="48">
        <v>1</v>
      </c>
      <c r="F318" s="2"/>
      <c r="G318" s="2"/>
      <c r="H318" s="55">
        <f t="shared" si="28"/>
        <v>0</v>
      </c>
      <c r="I318" s="49">
        <f t="shared" si="29"/>
        <v>0</v>
      </c>
    </row>
    <row r="319" spans="1:9" ht="15">
      <c r="A319" s="81" t="s">
        <v>862</v>
      </c>
      <c r="B319" s="50" t="s">
        <v>98</v>
      </c>
      <c r="C319" s="88" t="s">
        <v>477</v>
      </c>
      <c r="D319" s="48" t="s">
        <v>475</v>
      </c>
      <c r="E319" s="48">
        <v>1</v>
      </c>
      <c r="F319" s="2"/>
      <c r="G319" s="2"/>
      <c r="H319" s="55">
        <f t="shared" si="28"/>
        <v>0</v>
      </c>
      <c r="I319" s="49">
        <f t="shared" si="29"/>
        <v>0</v>
      </c>
    </row>
    <row r="320" spans="1:9" ht="15">
      <c r="A320" s="81" t="s">
        <v>863</v>
      </c>
      <c r="B320" s="50" t="s">
        <v>98</v>
      </c>
      <c r="C320" s="88" t="s">
        <v>478</v>
      </c>
      <c r="D320" s="48" t="s">
        <v>475</v>
      </c>
      <c r="E320" s="48">
        <v>1</v>
      </c>
      <c r="F320" s="2"/>
      <c r="G320" s="2"/>
      <c r="H320" s="55">
        <f t="shared" si="28"/>
        <v>0</v>
      </c>
      <c r="I320" s="49">
        <f t="shared" si="29"/>
        <v>0</v>
      </c>
    </row>
    <row r="321" spans="1:9" ht="15">
      <c r="A321" s="81" t="s">
        <v>864</v>
      </c>
      <c r="B321" s="50" t="s">
        <v>98</v>
      </c>
      <c r="C321" s="88" t="s">
        <v>479</v>
      </c>
      <c r="D321" s="48" t="s">
        <v>475</v>
      </c>
      <c r="E321" s="48">
        <v>1</v>
      </c>
      <c r="F321" s="2"/>
      <c r="G321" s="2"/>
      <c r="H321" s="55">
        <f t="shared" si="28"/>
        <v>0</v>
      </c>
      <c r="I321" s="49">
        <f t="shared" si="29"/>
        <v>0</v>
      </c>
    </row>
    <row r="322" spans="1:9" ht="15">
      <c r="A322" s="81" t="s">
        <v>865</v>
      </c>
      <c r="B322" s="50" t="s">
        <v>224</v>
      </c>
      <c r="C322" s="88" t="s">
        <v>480</v>
      </c>
      <c r="D322" s="48" t="s">
        <v>481</v>
      </c>
      <c r="E322" s="48">
        <v>1</v>
      </c>
      <c r="F322" s="2"/>
      <c r="G322" s="2"/>
      <c r="H322" s="55">
        <f t="shared" si="28"/>
        <v>0</v>
      </c>
      <c r="I322" s="49">
        <f t="shared" si="29"/>
        <v>0</v>
      </c>
    </row>
    <row r="323" spans="1:9" ht="15">
      <c r="A323" s="81" t="s">
        <v>866</v>
      </c>
      <c r="B323" s="50" t="s">
        <v>224</v>
      </c>
      <c r="C323" s="88" t="s">
        <v>482</v>
      </c>
      <c r="D323" s="48" t="s">
        <v>481</v>
      </c>
      <c r="E323" s="48">
        <v>1</v>
      </c>
      <c r="F323" s="2"/>
      <c r="G323" s="2"/>
      <c r="H323" s="55">
        <f t="shared" si="28"/>
        <v>0</v>
      </c>
      <c r="I323" s="49">
        <f t="shared" si="29"/>
        <v>0</v>
      </c>
    </row>
    <row r="324" spans="1:9" ht="15">
      <c r="A324" s="81" t="s">
        <v>867</v>
      </c>
      <c r="B324" s="50" t="s">
        <v>224</v>
      </c>
      <c r="C324" s="88" t="s">
        <v>483</v>
      </c>
      <c r="D324" s="48" t="s">
        <v>481</v>
      </c>
      <c r="E324" s="48">
        <v>1</v>
      </c>
      <c r="F324" s="2"/>
      <c r="G324" s="2"/>
      <c r="H324" s="55">
        <f t="shared" si="28"/>
        <v>0</v>
      </c>
      <c r="I324" s="49">
        <f t="shared" si="29"/>
        <v>0</v>
      </c>
    </row>
    <row r="325" spans="1:9" ht="15">
      <c r="A325" s="81" t="s">
        <v>868</v>
      </c>
      <c r="B325" s="50" t="s">
        <v>224</v>
      </c>
      <c r="C325" s="88" t="s">
        <v>484</v>
      </c>
      <c r="D325" s="48" t="s">
        <v>481</v>
      </c>
      <c r="E325" s="48">
        <v>1</v>
      </c>
      <c r="F325" s="2"/>
      <c r="G325" s="2"/>
      <c r="H325" s="55">
        <f t="shared" si="28"/>
        <v>0</v>
      </c>
      <c r="I325" s="49">
        <f t="shared" si="29"/>
        <v>0</v>
      </c>
    </row>
    <row r="326" spans="1:9" ht="15">
      <c r="A326" s="81" t="s">
        <v>869</v>
      </c>
      <c r="B326" s="50" t="s">
        <v>224</v>
      </c>
      <c r="C326" s="88" t="s">
        <v>485</v>
      </c>
      <c r="D326" s="48" t="s">
        <v>481</v>
      </c>
      <c r="E326" s="48">
        <v>1</v>
      </c>
      <c r="F326" s="2"/>
      <c r="G326" s="2"/>
      <c r="H326" s="55">
        <f t="shared" si="28"/>
        <v>0</v>
      </c>
      <c r="I326" s="49">
        <f t="shared" si="29"/>
        <v>0</v>
      </c>
    </row>
    <row r="327" spans="1:9" ht="15">
      <c r="A327" s="81" t="s">
        <v>870</v>
      </c>
      <c r="B327" s="50" t="s">
        <v>225</v>
      </c>
      <c r="C327" s="88" t="s">
        <v>486</v>
      </c>
      <c r="D327" s="48" t="s">
        <v>404</v>
      </c>
      <c r="E327" s="48">
        <v>1</v>
      </c>
      <c r="F327" s="2"/>
      <c r="G327" s="2"/>
      <c r="H327" s="55">
        <f t="shared" si="28"/>
        <v>0</v>
      </c>
      <c r="I327" s="49">
        <f t="shared" si="29"/>
        <v>0</v>
      </c>
    </row>
    <row r="328" spans="1:9" ht="15">
      <c r="A328" s="81" t="s">
        <v>871</v>
      </c>
      <c r="B328" s="50" t="s">
        <v>225</v>
      </c>
      <c r="C328" s="88" t="s">
        <v>487</v>
      </c>
      <c r="D328" s="48" t="s">
        <v>404</v>
      </c>
      <c r="E328" s="48">
        <v>1</v>
      </c>
      <c r="F328" s="2"/>
      <c r="G328" s="2"/>
      <c r="H328" s="55">
        <f t="shared" si="28"/>
        <v>0</v>
      </c>
      <c r="I328" s="49">
        <f t="shared" si="29"/>
        <v>0</v>
      </c>
    </row>
    <row r="329" spans="1:9" ht="15">
      <c r="A329" s="81" t="s">
        <v>872</v>
      </c>
      <c r="B329" s="50" t="s">
        <v>225</v>
      </c>
      <c r="C329" s="88" t="s">
        <v>488</v>
      </c>
      <c r="D329" s="48" t="s">
        <v>404</v>
      </c>
      <c r="E329" s="48">
        <v>1</v>
      </c>
      <c r="F329" s="2"/>
      <c r="G329" s="2"/>
      <c r="H329" s="55">
        <f t="shared" si="28"/>
        <v>0</v>
      </c>
      <c r="I329" s="49">
        <f t="shared" si="29"/>
        <v>0</v>
      </c>
    </row>
    <row r="330" spans="1:9" ht="15">
      <c r="A330" s="81" t="s">
        <v>873</v>
      </c>
      <c r="B330" s="50" t="s">
        <v>225</v>
      </c>
      <c r="C330" s="88" t="s">
        <v>489</v>
      </c>
      <c r="D330" s="48" t="s">
        <v>404</v>
      </c>
      <c r="E330" s="48">
        <v>1</v>
      </c>
      <c r="F330" s="2"/>
      <c r="G330" s="2"/>
      <c r="H330" s="55">
        <f t="shared" si="28"/>
        <v>0</v>
      </c>
      <c r="I330" s="49">
        <f t="shared" si="29"/>
        <v>0</v>
      </c>
    </row>
    <row r="331" spans="1:9" ht="15">
      <c r="A331" s="81" t="s">
        <v>874</v>
      </c>
      <c r="B331" s="50" t="s">
        <v>225</v>
      </c>
      <c r="C331" s="88" t="s">
        <v>490</v>
      </c>
      <c r="D331" s="48" t="s">
        <v>404</v>
      </c>
      <c r="E331" s="48">
        <v>1</v>
      </c>
      <c r="F331" s="2"/>
      <c r="G331" s="2"/>
      <c r="H331" s="55">
        <f t="shared" si="28"/>
        <v>0</v>
      </c>
      <c r="I331" s="49">
        <f t="shared" si="29"/>
        <v>0</v>
      </c>
    </row>
    <row r="332" spans="1:9" ht="15">
      <c r="A332" s="81" t="s">
        <v>875</v>
      </c>
      <c r="B332" s="50" t="s">
        <v>226</v>
      </c>
      <c r="C332" s="88" t="s">
        <v>491</v>
      </c>
      <c r="D332" s="48" t="s">
        <v>404</v>
      </c>
      <c r="E332" s="48">
        <v>1</v>
      </c>
      <c r="F332" s="2"/>
      <c r="G332" s="2"/>
      <c r="H332" s="55">
        <f t="shared" si="28"/>
        <v>0</v>
      </c>
      <c r="I332" s="49">
        <f t="shared" si="29"/>
        <v>0</v>
      </c>
    </row>
    <row r="333" spans="1:9" ht="15">
      <c r="A333" s="81" t="s">
        <v>876</v>
      </c>
      <c r="B333" s="50" t="s">
        <v>227</v>
      </c>
      <c r="C333" s="88" t="s">
        <v>492</v>
      </c>
      <c r="D333" s="48" t="s">
        <v>404</v>
      </c>
      <c r="E333" s="48">
        <v>1</v>
      </c>
      <c r="F333" s="2"/>
      <c r="G333" s="2"/>
      <c r="H333" s="55">
        <f t="shared" si="28"/>
        <v>0</v>
      </c>
      <c r="I333" s="49">
        <f t="shared" si="29"/>
        <v>0</v>
      </c>
    </row>
    <row r="334" spans="1:9" ht="15">
      <c r="A334" s="81" t="s">
        <v>877</v>
      </c>
      <c r="B334" s="50" t="s">
        <v>228</v>
      </c>
      <c r="C334" s="88" t="s">
        <v>493</v>
      </c>
      <c r="D334" s="48" t="s">
        <v>404</v>
      </c>
      <c r="E334" s="48">
        <v>1</v>
      </c>
      <c r="F334" s="2"/>
      <c r="G334" s="2"/>
      <c r="H334" s="55">
        <f t="shared" si="28"/>
        <v>0</v>
      </c>
      <c r="I334" s="49">
        <f t="shared" si="29"/>
        <v>0</v>
      </c>
    </row>
    <row r="335" spans="1:9" ht="15">
      <c r="A335" s="81" t="s">
        <v>878</v>
      </c>
      <c r="B335" s="50" t="s">
        <v>229</v>
      </c>
      <c r="C335" s="88" t="s">
        <v>494</v>
      </c>
      <c r="D335" s="48" t="s">
        <v>404</v>
      </c>
      <c r="E335" s="48">
        <v>1</v>
      </c>
      <c r="F335" s="2"/>
      <c r="G335" s="2"/>
      <c r="H335" s="55">
        <f t="shared" si="28"/>
        <v>0</v>
      </c>
      <c r="I335" s="49">
        <f t="shared" si="29"/>
        <v>0</v>
      </c>
    </row>
    <row r="336" spans="1:9" ht="15">
      <c r="A336" s="81" t="s">
        <v>879</v>
      </c>
      <c r="B336" s="50" t="s">
        <v>230</v>
      </c>
      <c r="C336" s="88" t="s">
        <v>495</v>
      </c>
      <c r="D336" s="48" t="s">
        <v>404</v>
      </c>
      <c r="E336" s="48">
        <v>1</v>
      </c>
      <c r="F336" s="2"/>
      <c r="G336" s="2"/>
      <c r="H336" s="55">
        <f aca="true" t="shared" si="30" ref="H336:H341">+F336-G336</f>
        <v>0</v>
      </c>
      <c r="I336" s="49">
        <f aca="true" t="shared" si="31" ref="I336:I341">E336*H336</f>
        <v>0</v>
      </c>
    </row>
    <row r="337" spans="1:9" ht="15">
      <c r="A337" s="81" t="s">
        <v>880</v>
      </c>
      <c r="B337" s="50" t="s">
        <v>231</v>
      </c>
      <c r="C337" s="88" t="s">
        <v>496</v>
      </c>
      <c r="D337" s="48" t="s">
        <v>404</v>
      </c>
      <c r="E337" s="48">
        <v>1</v>
      </c>
      <c r="F337" s="2"/>
      <c r="G337" s="2"/>
      <c r="H337" s="55">
        <f t="shared" si="30"/>
        <v>0</v>
      </c>
      <c r="I337" s="49">
        <f t="shared" si="31"/>
        <v>0</v>
      </c>
    </row>
    <row r="338" spans="1:9" ht="15">
      <c r="A338" s="81" t="s">
        <v>881</v>
      </c>
      <c r="B338" s="50" t="s">
        <v>232</v>
      </c>
      <c r="C338" s="88" t="s">
        <v>497</v>
      </c>
      <c r="D338" s="48" t="s">
        <v>404</v>
      </c>
      <c r="E338" s="48">
        <v>1</v>
      </c>
      <c r="F338" s="2"/>
      <c r="G338" s="2"/>
      <c r="H338" s="55">
        <f t="shared" si="30"/>
        <v>0</v>
      </c>
      <c r="I338" s="49">
        <f t="shared" si="31"/>
        <v>0</v>
      </c>
    </row>
    <row r="339" spans="1:9" ht="15">
      <c r="A339" s="81" t="s">
        <v>882</v>
      </c>
      <c r="B339" s="50" t="s">
        <v>233</v>
      </c>
      <c r="C339" s="88" t="s">
        <v>498</v>
      </c>
      <c r="D339" s="48" t="s">
        <v>404</v>
      </c>
      <c r="E339" s="48">
        <v>1</v>
      </c>
      <c r="F339" s="2"/>
      <c r="G339" s="2"/>
      <c r="H339" s="55">
        <f t="shared" si="30"/>
        <v>0</v>
      </c>
      <c r="I339" s="49">
        <f t="shared" si="31"/>
        <v>0</v>
      </c>
    </row>
    <row r="340" spans="1:9" ht="15">
      <c r="A340" s="81" t="s">
        <v>883</v>
      </c>
      <c r="B340" s="50" t="s">
        <v>234</v>
      </c>
      <c r="C340" s="88" t="s">
        <v>499</v>
      </c>
      <c r="D340" s="48" t="s">
        <v>404</v>
      </c>
      <c r="E340" s="48">
        <v>1</v>
      </c>
      <c r="F340" s="2"/>
      <c r="G340" s="2"/>
      <c r="H340" s="55">
        <f t="shared" si="30"/>
        <v>0</v>
      </c>
      <c r="I340" s="49">
        <f t="shared" si="31"/>
        <v>0</v>
      </c>
    </row>
    <row r="341" spans="1:9" ht="30">
      <c r="A341" s="81" t="s">
        <v>884</v>
      </c>
      <c r="B341" s="50" t="s">
        <v>235</v>
      </c>
      <c r="C341" s="126" t="s">
        <v>500</v>
      </c>
      <c r="D341" s="48" t="s">
        <v>404</v>
      </c>
      <c r="E341" s="48">
        <v>1</v>
      </c>
      <c r="F341" s="2"/>
      <c r="G341" s="2"/>
      <c r="H341" s="55">
        <f t="shared" si="30"/>
        <v>0</v>
      </c>
      <c r="I341" s="49">
        <f t="shared" si="31"/>
        <v>0</v>
      </c>
    </row>
    <row r="342" spans="1:9" ht="15">
      <c r="A342" s="63"/>
      <c r="B342" s="64"/>
      <c r="C342" s="65" t="s">
        <v>184</v>
      </c>
      <c r="D342" s="66"/>
      <c r="E342" s="67"/>
      <c r="F342" s="4"/>
      <c r="G342" s="4"/>
      <c r="H342" s="68"/>
      <c r="I342" s="69">
        <f>SUM(I272:I341)</f>
        <v>0</v>
      </c>
    </row>
    <row r="343" spans="1:9" ht="14.25">
      <c r="A343" s="70"/>
      <c r="B343" s="50"/>
      <c r="C343" s="97"/>
      <c r="D343" s="48"/>
      <c r="E343" s="48"/>
      <c r="F343" s="2"/>
      <c r="G343" s="2"/>
      <c r="H343" s="18"/>
      <c r="I343" s="96"/>
    </row>
    <row r="344" spans="1:9" ht="15">
      <c r="A344" s="70"/>
      <c r="B344" s="127" t="s">
        <v>99</v>
      </c>
      <c r="C344" s="128" t="s">
        <v>100</v>
      </c>
      <c r="D344" s="48"/>
      <c r="E344" s="48"/>
      <c r="F344" s="2"/>
      <c r="G344" s="2"/>
      <c r="H344" s="55"/>
      <c r="I344" s="49"/>
    </row>
    <row r="345" spans="1:9" ht="15">
      <c r="A345" s="81" t="s">
        <v>885</v>
      </c>
      <c r="B345" s="58" t="s">
        <v>101</v>
      </c>
      <c r="C345" s="129" t="s">
        <v>501</v>
      </c>
      <c r="D345" s="121" t="s">
        <v>502</v>
      </c>
      <c r="E345" s="48">
        <v>10</v>
      </c>
      <c r="F345" s="2"/>
      <c r="G345" s="2"/>
      <c r="H345" s="55">
        <f aca="true" t="shared" si="32" ref="H345:H408">+F345-G345</f>
        <v>0</v>
      </c>
      <c r="I345" s="49">
        <f aca="true" t="shared" si="33" ref="I345:I408">E345*H345</f>
        <v>0</v>
      </c>
    </row>
    <row r="346" spans="1:9" ht="15">
      <c r="A346" s="81" t="s">
        <v>886</v>
      </c>
      <c r="B346" s="58" t="s">
        <v>101</v>
      </c>
      <c r="C346" s="129" t="s">
        <v>503</v>
      </c>
      <c r="D346" s="121" t="s">
        <v>504</v>
      </c>
      <c r="E346" s="48">
        <v>8</v>
      </c>
      <c r="F346" s="2"/>
      <c r="G346" s="2"/>
      <c r="H346" s="55">
        <f t="shared" si="32"/>
        <v>0</v>
      </c>
      <c r="I346" s="49">
        <f t="shared" si="33"/>
        <v>0</v>
      </c>
    </row>
    <row r="347" spans="1:9" ht="15">
      <c r="A347" s="81" t="s">
        <v>887</v>
      </c>
      <c r="B347" s="58" t="s">
        <v>101</v>
      </c>
      <c r="C347" s="129" t="s">
        <v>505</v>
      </c>
      <c r="D347" s="121" t="s">
        <v>502</v>
      </c>
      <c r="E347" s="48">
        <v>10</v>
      </c>
      <c r="F347" s="2"/>
      <c r="G347" s="2"/>
      <c r="H347" s="55">
        <f t="shared" si="32"/>
        <v>0</v>
      </c>
      <c r="I347" s="49">
        <f t="shared" si="33"/>
        <v>0</v>
      </c>
    </row>
    <row r="348" spans="1:9" ht="15">
      <c r="A348" s="81" t="s">
        <v>888</v>
      </c>
      <c r="B348" s="58" t="s">
        <v>101</v>
      </c>
      <c r="C348" s="129" t="s">
        <v>506</v>
      </c>
      <c r="D348" s="121" t="s">
        <v>504</v>
      </c>
      <c r="E348" s="48">
        <v>8</v>
      </c>
      <c r="F348" s="2"/>
      <c r="G348" s="2"/>
      <c r="H348" s="55">
        <f t="shared" si="32"/>
        <v>0</v>
      </c>
      <c r="I348" s="49">
        <f t="shared" si="33"/>
        <v>0</v>
      </c>
    </row>
    <row r="349" spans="1:9" ht="15">
      <c r="A349" s="81" t="s">
        <v>889</v>
      </c>
      <c r="B349" s="58" t="s">
        <v>101</v>
      </c>
      <c r="C349" s="129" t="s">
        <v>507</v>
      </c>
      <c r="D349" s="121" t="s">
        <v>502</v>
      </c>
      <c r="E349" s="48">
        <v>10</v>
      </c>
      <c r="F349" s="2"/>
      <c r="G349" s="2"/>
      <c r="H349" s="55">
        <f t="shared" si="32"/>
        <v>0</v>
      </c>
      <c r="I349" s="49">
        <f t="shared" si="33"/>
        <v>0</v>
      </c>
    </row>
    <row r="350" spans="1:9" ht="15">
      <c r="A350" s="81" t="s">
        <v>890</v>
      </c>
      <c r="B350" s="58" t="s">
        <v>101</v>
      </c>
      <c r="C350" s="129" t="s">
        <v>508</v>
      </c>
      <c r="D350" s="121" t="s">
        <v>504</v>
      </c>
      <c r="E350" s="48">
        <v>8</v>
      </c>
      <c r="F350" s="2"/>
      <c r="G350" s="2"/>
      <c r="H350" s="55">
        <f t="shared" si="32"/>
        <v>0</v>
      </c>
      <c r="I350" s="49">
        <f t="shared" si="33"/>
        <v>0</v>
      </c>
    </row>
    <row r="351" spans="1:9" ht="15">
      <c r="A351" s="81" t="s">
        <v>891</v>
      </c>
      <c r="B351" s="58" t="s">
        <v>101</v>
      </c>
      <c r="C351" s="129" t="s">
        <v>509</v>
      </c>
      <c r="D351" s="121" t="s">
        <v>502</v>
      </c>
      <c r="E351" s="48">
        <v>10</v>
      </c>
      <c r="F351" s="2"/>
      <c r="G351" s="2"/>
      <c r="H351" s="55">
        <f t="shared" si="32"/>
        <v>0</v>
      </c>
      <c r="I351" s="49">
        <f t="shared" si="33"/>
        <v>0</v>
      </c>
    </row>
    <row r="352" spans="1:9" ht="15">
      <c r="A352" s="81" t="s">
        <v>892</v>
      </c>
      <c r="B352" s="58" t="s">
        <v>101</v>
      </c>
      <c r="C352" s="129" t="s">
        <v>510</v>
      </c>
      <c r="D352" s="121" t="s">
        <v>504</v>
      </c>
      <c r="E352" s="48">
        <v>8</v>
      </c>
      <c r="F352" s="2"/>
      <c r="G352" s="2"/>
      <c r="H352" s="55">
        <f t="shared" si="32"/>
        <v>0</v>
      </c>
      <c r="I352" s="49">
        <f t="shared" si="33"/>
        <v>0</v>
      </c>
    </row>
    <row r="353" spans="1:9" ht="15">
      <c r="A353" s="81" t="s">
        <v>893</v>
      </c>
      <c r="B353" s="58" t="s">
        <v>101</v>
      </c>
      <c r="C353" s="129" t="s">
        <v>511</v>
      </c>
      <c r="D353" s="121" t="s">
        <v>502</v>
      </c>
      <c r="E353" s="48">
        <v>10</v>
      </c>
      <c r="F353" s="2"/>
      <c r="G353" s="2"/>
      <c r="H353" s="55">
        <f t="shared" si="32"/>
        <v>0</v>
      </c>
      <c r="I353" s="49">
        <f t="shared" si="33"/>
        <v>0</v>
      </c>
    </row>
    <row r="354" spans="1:9" ht="15">
      <c r="A354" s="81" t="s">
        <v>894</v>
      </c>
      <c r="B354" s="58" t="s">
        <v>101</v>
      </c>
      <c r="C354" s="129" t="s">
        <v>512</v>
      </c>
      <c r="D354" s="121" t="s">
        <v>504</v>
      </c>
      <c r="E354" s="48">
        <v>8</v>
      </c>
      <c r="F354" s="2"/>
      <c r="G354" s="2"/>
      <c r="H354" s="55">
        <f t="shared" si="32"/>
        <v>0</v>
      </c>
      <c r="I354" s="49">
        <f t="shared" si="33"/>
        <v>0</v>
      </c>
    </row>
    <row r="355" spans="1:9" ht="15">
      <c r="A355" s="81" t="s">
        <v>895</v>
      </c>
      <c r="B355" s="58" t="s">
        <v>101</v>
      </c>
      <c r="C355" s="129" t="s">
        <v>513</v>
      </c>
      <c r="D355" s="121" t="s">
        <v>502</v>
      </c>
      <c r="E355" s="48">
        <v>10</v>
      </c>
      <c r="F355" s="2"/>
      <c r="G355" s="2"/>
      <c r="H355" s="55">
        <f t="shared" si="32"/>
        <v>0</v>
      </c>
      <c r="I355" s="49">
        <f t="shared" si="33"/>
        <v>0</v>
      </c>
    </row>
    <row r="356" spans="1:9" ht="15">
      <c r="A356" s="81" t="s">
        <v>896</v>
      </c>
      <c r="B356" s="58" t="s">
        <v>101</v>
      </c>
      <c r="C356" s="129" t="s">
        <v>514</v>
      </c>
      <c r="D356" s="121" t="s">
        <v>504</v>
      </c>
      <c r="E356" s="48">
        <v>8</v>
      </c>
      <c r="F356" s="2"/>
      <c r="G356" s="2"/>
      <c r="H356" s="55">
        <f t="shared" si="32"/>
        <v>0</v>
      </c>
      <c r="I356" s="49">
        <f t="shared" si="33"/>
        <v>0</v>
      </c>
    </row>
    <row r="357" spans="1:9" ht="15">
      <c r="A357" s="81" t="s">
        <v>897</v>
      </c>
      <c r="B357" s="58" t="s">
        <v>101</v>
      </c>
      <c r="C357" s="129" t="s">
        <v>515</v>
      </c>
      <c r="D357" s="121" t="s">
        <v>502</v>
      </c>
      <c r="E357" s="48">
        <v>10</v>
      </c>
      <c r="F357" s="2"/>
      <c r="G357" s="2"/>
      <c r="H357" s="55">
        <f t="shared" si="32"/>
        <v>0</v>
      </c>
      <c r="I357" s="49">
        <f t="shared" si="33"/>
        <v>0</v>
      </c>
    </row>
    <row r="358" spans="1:9" ht="15">
      <c r="A358" s="81" t="s">
        <v>898</v>
      </c>
      <c r="B358" s="58" t="s">
        <v>101</v>
      </c>
      <c r="C358" s="129" t="s">
        <v>516</v>
      </c>
      <c r="D358" s="121" t="s">
        <v>504</v>
      </c>
      <c r="E358" s="48">
        <v>8</v>
      </c>
      <c r="F358" s="2"/>
      <c r="G358" s="2"/>
      <c r="H358" s="55">
        <f t="shared" si="32"/>
        <v>0</v>
      </c>
      <c r="I358" s="49">
        <f t="shared" si="33"/>
        <v>0</v>
      </c>
    </row>
    <row r="359" spans="1:9" ht="15">
      <c r="A359" s="81" t="s">
        <v>899</v>
      </c>
      <c r="B359" s="58" t="s">
        <v>101</v>
      </c>
      <c r="C359" s="129" t="s">
        <v>517</v>
      </c>
      <c r="D359" s="121" t="s">
        <v>502</v>
      </c>
      <c r="E359" s="48">
        <v>10</v>
      </c>
      <c r="F359" s="2"/>
      <c r="G359" s="2"/>
      <c r="H359" s="55">
        <f t="shared" si="32"/>
        <v>0</v>
      </c>
      <c r="I359" s="49">
        <f t="shared" si="33"/>
        <v>0</v>
      </c>
    </row>
    <row r="360" spans="1:9" ht="15">
      <c r="A360" s="81" t="s">
        <v>900</v>
      </c>
      <c r="B360" s="58" t="s">
        <v>101</v>
      </c>
      <c r="C360" s="129" t="s">
        <v>518</v>
      </c>
      <c r="D360" s="121" t="s">
        <v>504</v>
      </c>
      <c r="E360" s="48">
        <v>8</v>
      </c>
      <c r="F360" s="2"/>
      <c r="G360" s="2"/>
      <c r="H360" s="55">
        <f t="shared" si="32"/>
        <v>0</v>
      </c>
      <c r="I360" s="49">
        <f t="shared" si="33"/>
        <v>0</v>
      </c>
    </row>
    <row r="361" spans="1:9" ht="15">
      <c r="A361" s="81" t="s">
        <v>901</v>
      </c>
      <c r="B361" s="58" t="s">
        <v>101</v>
      </c>
      <c r="C361" s="129" t="s">
        <v>519</v>
      </c>
      <c r="D361" s="121" t="s">
        <v>502</v>
      </c>
      <c r="E361" s="48">
        <v>10</v>
      </c>
      <c r="F361" s="2"/>
      <c r="G361" s="2"/>
      <c r="H361" s="55">
        <f t="shared" si="32"/>
        <v>0</v>
      </c>
      <c r="I361" s="49">
        <f t="shared" si="33"/>
        <v>0</v>
      </c>
    </row>
    <row r="362" spans="1:9" ht="15">
      <c r="A362" s="81" t="s">
        <v>902</v>
      </c>
      <c r="B362" s="58" t="s">
        <v>101</v>
      </c>
      <c r="C362" s="129" t="s">
        <v>520</v>
      </c>
      <c r="D362" s="121" t="s">
        <v>504</v>
      </c>
      <c r="E362" s="48">
        <v>8</v>
      </c>
      <c r="F362" s="2"/>
      <c r="G362" s="2"/>
      <c r="H362" s="55">
        <f t="shared" si="32"/>
        <v>0</v>
      </c>
      <c r="I362" s="49">
        <f t="shared" si="33"/>
        <v>0</v>
      </c>
    </row>
    <row r="363" spans="1:9" ht="15">
      <c r="A363" s="81" t="s">
        <v>903</v>
      </c>
      <c r="B363" s="58" t="s">
        <v>101</v>
      </c>
      <c r="C363" s="129" t="s">
        <v>521</v>
      </c>
      <c r="D363" s="121" t="s">
        <v>502</v>
      </c>
      <c r="E363" s="48">
        <v>10</v>
      </c>
      <c r="F363" s="2"/>
      <c r="G363" s="2"/>
      <c r="H363" s="55">
        <f t="shared" si="32"/>
        <v>0</v>
      </c>
      <c r="I363" s="49">
        <f t="shared" si="33"/>
        <v>0</v>
      </c>
    </row>
    <row r="364" spans="1:9" ht="15">
      <c r="A364" s="81" t="s">
        <v>904</v>
      </c>
      <c r="B364" s="58" t="s">
        <v>101</v>
      </c>
      <c r="C364" s="129" t="s">
        <v>522</v>
      </c>
      <c r="D364" s="121" t="s">
        <v>504</v>
      </c>
      <c r="E364" s="48">
        <v>8</v>
      </c>
      <c r="F364" s="2"/>
      <c r="G364" s="2"/>
      <c r="H364" s="55">
        <f t="shared" si="32"/>
        <v>0</v>
      </c>
      <c r="I364" s="49">
        <f t="shared" si="33"/>
        <v>0</v>
      </c>
    </row>
    <row r="365" spans="1:9" ht="15">
      <c r="A365" s="81" t="s">
        <v>905</v>
      </c>
      <c r="B365" s="58" t="s">
        <v>101</v>
      </c>
      <c r="C365" s="129" t="s">
        <v>523</v>
      </c>
      <c r="D365" s="121" t="s">
        <v>502</v>
      </c>
      <c r="E365" s="48">
        <v>10</v>
      </c>
      <c r="F365" s="2"/>
      <c r="G365" s="2"/>
      <c r="H365" s="55">
        <f t="shared" si="32"/>
        <v>0</v>
      </c>
      <c r="I365" s="49">
        <f t="shared" si="33"/>
        <v>0</v>
      </c>
    </row>
    <row r="366" spans="1:9" ht="15">
      <c r="A366" s="81" t="s">
        <v>906</v>
      </c>
      <c r="B366" s="58" t="s">
        <v>101</v>
      </c>
      <c r="C366" s="129" t="s">
        <v>524</v>
      </c>
      <c r="D366" s="121" t="s">
        <v>504</v>
      </c>
      <c r="E366" s="48">
        <v>8</v>
      </c>
      <c r="F366" s="2"/>
      <c r="G366" s="2"/>
      <c r="H366" s="55">
        <f t="shared" si="32"/>
        <v>0</v>
      </c>
      <c r="I366" s="49">
        <f t="shared" si="33"/>
        <v>0</v>
      </c>
    </row>
    <row r="367" spans="1:9" ht="15">
      <c r="A367" s="81" t="s">
        <v>907</v>
      </c>
      <c r="B367" s="58" t="s">
        <v>101</v>
      </c>
      <c r="C367" s="129" t="s">
        <v>525</v>
      </c>
      <c r="D367" s="121" t="s">
        <v>502</v>
      </c>
      <c r="E367" s="48">
        <v>10</v>
      </c>
      <c r="F367" s="2"/>
      <c r="G367" s="2"/>
      <c r="H367" s="55">
        <f t="shared" si="32"/>
        <v>0</v>
      </c>
      <c r="I367" s="49">
        <f t="shared" si="33"/>
        <v>0</v>
      </c>
    </row>
    <row r="368" spans="1:9" ht="15">
      <c r="A368" s="81" t="s">
        <v>908</v>
      </c>
      <c r="B368" s="58" t="s">
        <v>101</v>
      </c>
      <c r="C368" s="129" t="s">
        <v>526</v>
      </c>
      <c r="D368" s="121" t="s">
        <v>504</v>
      </c>
      <c r="E368" s="48">
        <v>8</v>
      </c>
      <c r="F368" s="2"/>
      <c r="G368" s="2"/>
      <c r="H368" s="55">
        <f t="shared" si="32"/>
        <v>0</v>
      </c>
      <c r="I368" s="49">
        <f t="shared" si="33"/>
        <v>0</v>
      </c>
    </row>
    <row r="369" spans="1:9" ht="15">
      <c r="A369" s="81" t="s">
        <v>909</v>
      </c>
      <c r="B369" s="58" t="s">
        <v>101</v>
      </c>
      <c r="C369" s="129" t="s">
        <v>527</v>
      </c>
      <c r="D369" s="121" t="s">
        <v>502</v>
      </c>
      <c r="E369" s="48">
        <v>10</v>
      </c>
      <c r="F369" s="2"/>
      <c r="G369" s="2"/>
      <c r="H369" s="55">
        <f t="shared" si="32"/>
        <v>0</v>
      </c>
      <c r="I369" s="49">
        <f t="shared" si="33"/>
        <v>0</v>
      </c>
    </row>
    <row r="370" spans="1:9" ht="15">
      <c r="A370" s="81" t="s">
        <v>910</v>
      </c>
      <c r="B370" s="58" t="s">
        <v>101</v>
      </c>
      <c r="C370" s="129" t="s">
        <v>528</v>
      </c>
      <c r="D370" s="121" t="s">
        <v>504</v>
      </c>
      <c r="E370" s="48">
        <v>8</v>
      </c>
      <c r="F370" s="2"/>
      <c r="G370" s="2"/>
      <c r="H370" s="55">
        <f t="shared" si="32"/>
        <v>0</v>
      </c>
      <c r="I370" s="49">
        <f t="shared" si="33"/>
        <v>0</v>
      </c>
    </row>
    <row r="371" spans="1:9" ht="15">
      <c r="A371" s="81" t="s">
        <v>911</v>
      </c>
      <c r="B371" s="58" t="s">
        <v>101</v>
      </c>
      <c r="C371" s="129" t="s">
        <v>529</v>
      </c>
      <c r="D371" s="121" t="s">
        <v>502</v>
      </c>
      <c r="E371" s="48">
        <v>10</v>
      </c>
      <c r="F371" s="2"/>
      <c r="G371" s="2"/>
      <c r="H371" s="55">
        <f t="shared" si="32"/>
        <v>0</v>
      </c>
      <c r="I371" s="49">
        <f t="shared" si="33"/>
        <v>0</v>
      </c>
    </row>
    <row r="372" spans="1:9" ht="15">
      <c r="A372" s="81" t="s">
        <v>912</v>
      </c>
      <c r="B372" s="58" t="s">
        <v>101</v>
      </c>
      <c r="C372" s="129" t="s">
        <v>530</v>
      </c>
      <c r="D372" s="121" t="s">
        <v>504</v>
      </c>
      <c r="E372" s="48">
        <v>8</v>
      </c>
      <c r="F372" s="2"/>
      <c r="G372" s="2"/>
      <c r="H372" s="55">
        <f t="shared" si="32"/>
        <v>0</v>
      </c>
      <c r="I372" s="49">
        <f t="shared" si="33"/>
        <v>0</v>
      </c>
    </row>
    <row r="373" spans="1:9" ht="15">
      <c r="A373" s="81" t="s">
        <v>913</v>
      </c>
      <c r="B373" s="58" t="s">
        <v>101</v>
      </c>
      <c r="C373" s="129" t="s">
        <v>531</v>
      </c>
      <c r="D373" s="121" t="s">
        <v>502</v>
      </c>
      <c r="E373" s="48">
        <v>10</v>
      </c>
      <c r="F373" s="2"/>
      <c r="G373" s="2"/>
      <c r="H373" s="55">
        <f t="shared" si="32"/>
        <v>0</v>
      </c>
      <c r="I373" s="49">
        <f t="shared" si="33"/>
        <v>0</v>
      </c>
    </row>
    <row r="374" spans="1:9" ht="15">
      <c r="A374" s="81" t="s">
        <v>914</v>
      </c>
      <c r="B374" s="58" t="s">
        <v>101</v>
      </c>
      <c r="C374" s="129" t="s">
        <v>532</v>
      </c>
      <c r="D374" s="121" t="s">
        <v>504</v>
      </c>
      <c r="E374" s="48">
        <v>8</v>
      </c>
      <c r="F374" s="2"/>
      <c r="G374" s="2"/>
      <c r="H374" s="55">
        <f t="shared" si="32"/>
        <v>0</v>
      </c>
      <c r="I374" s="49">
        <f t="shared" si="33"/>
        <v>0</v>
      </c>
    </row>
    <row r="375" spans="1:9" ht="15">
      <c r="A375" s="81" t="s">
        <v>915</v>
      </c>
      <c r="B375" s="58" t="s">
        <v>101</v>
      </c>
      <c r="C375" s="129" t="s">
        <v>533</v>
      </c>
      <c r="D375" s="121" t="s">
        <v>502</v>
      </c>
      <c r="E375" s="48">
        <v>10</v>
      </c>
      <c r="F375" s="2"/>
      <c r="G375" s="2"/>
      <c r="H375" s="55">
        <f t="shared" si="32"/>
        <v>0</v>
      </c>
      <c r="I375" s="49">
        <f t="shared" si="33"/>
        <v>0</v>
      </c>
    </row>
    <row r="376" spans="1:9" ht="15">
      <c r="A376" s="81" t="s">
        <v>916</v>
      </c>
      <c r="B376" s="58" t="s">
        <v>101</v>
      </c>
      <c r="C376" s="129" t="s">
        <v>534</v>
      </c>
      <c r="D376" s="121" t="s">
        <v>504</v>
      </c>
      <c r="E376" s="48">
        <v>6</v>
      </c>
      <c r="F376" s="2"/>
      <c r="G376" s="2"/>
      <c r="H376" s="55">
        <f t="shared" si="32"/>
        <v>0</v>
      </c>
      <c r="I376" s="49">
        <f t="shared" si="33"/>
        <v>0</v>
      </c>
    </row>
    <row r="377" spans="1:9" ht="15">
      <c r="A377" s="81" t="s">
        <v>917</v>
      </c>
      <c r="B377" s="58" t="s">
        <v>101</v>
      </c>
      <c r="C377" s="129" t="s">
        <v>535</v>
      </c>
      <c r="D377" s="121" t="s">
        <v>502</v>
      </c>
      <c r="E377" s="48">
        <v>10</v>
      </c>
      <c r="F377" s="2"/>
      <c r="G377" s="2"/>
      <c r="H377" s="55">
        <f t="shared" si="32"/>
        <v>0</v>
      </c>
      <c r="I377" s="49">
        <f t="shared" si="33"/>
        <v>0</v>
      </c>
    </row>
    <row r="378" spans="1:9" ht="15">
      <c r="A378" s="81" t="s">
        <v>918</v>
      </c>
      <c r="B378" s="58" t="s">
        <v>101</v>
      </c>
      <c r="C378" s="129" t="s">
        <v>536</v>
      </c>
      <c r="D378" s="121" t="s">
        <v>504</v>
      </c>
      <c r="E378" s="48">
        <v>6</v>
      </c>
      <c r="F378" s="2"/>
      <c r="G378" s="2"/>
      <c r="H378" s="55">
        <f t="shared" si="32"/>
        <v>0</v>
      </c>
      <c r="I378" s="49">
        <f t="shared" si="33"/>
        <v>0</v>
      </c>
    </row>
    <row r="379" spans="1:9" ht="15">
      <c r="A379" s="81" t="s">
        <v>919</v>
      </c>
      <c r="B379" s="58" t="s">
        <v>101</v>
      </c>
      <c r="C379" s="129" t="s">
        <v>537</v>
      </c>
      <c r="D379" s="121" t="s">
        <v>502</v>
      </c>
      <c r="E379" s="48">
        <v>10</v>
      </c>
      <c r="F379" s="2"/>
      <c r="G379" s="2"/>
      <c r="H379" s="55">
        <f t="shared" si="32"/>
        <v>0</v>
      </c>
      <c r="I379" s="49">
        <f t="shared" si="33"/>
        <v>0</v>
      </c>
    </row>
    <row r="380" spans="1:9" ht="15">
      <c r="A380" s="81" t="s">
        <v>920</v>
      </c>
      <c r="B380" s="58" t="s">
        <v>101</v>
      </c>
      <c r="C380" s="129" t="s">
        <v>538</v>
      </c>
      <c r="D380" s="121" t="s">
        <v>504</v>
      </c>
      <c r="E380" s="48">
        <v>6</v>
      </c>
      <c r="F380" s="2"/>
      <c r="G380" s="2"/>
      <c r="H380" s="55">
        <f t="shared" si="32"/>
        <v>0</v>
      </c>
      <c r="I380" s="49">
        <f t="shared" si="33"/>
        <v>0</v>
      </c>
    </row>
    <row r="381" spans="1:9" ht="15">
      <c r="A381" s="81" t="s">
        <v>921</v>
      </c>
      <c r="B381" s="58" t="s">
        <v>101</v>
      </c>
      <c r="C381" s="129" t="s">
        <v>539</v>
      </c>
      <c r="D381" s="121" t="s">
        <v>502</v>
      </c>
      <c r="E381" s="48">
        <v>10</v>
      </c>
      <c r="F381" s="2"/>
      <c r="G381" s="2"/>
      <c r="H381" s="55">
        <f t="shared" si="32"/>
        <v>0</v>
      </c>
      <c r="I381" s="49">
        <f t="shared" si="33"/>
        <v>0</v>
      </c>
    </row>
    <row r="382" spans="1:9" ht="15">
      <c r="A382" s="81" t="s">
        <v>922</v>
      </c>
      <c r="B382" s="58" t="s">
        <v>101</v>
      </c>
      <c r="C382" s="129" t="s">
        <v>540</v>
      </c>
      <c r="D382" s="121" t="s">
        <v>504</v>
      </c>
      <c r="E382" s="48">
        <v>6</v>
      </c>
      <c r="F382" s="2"/>
      <c r="G382" s="2"/>
      <c r="H382" s="55">
        <f t="shared" si="32"/>
        <v>0</v>
      </c>
      <c r="I382" s="49">
        <f t="shared" si="33"/>
        <v>0</v>
      </c>
    </row>
    <row r="383" spans="1:9" ht="15">
      <c r="A383" s="81" t="s">
        <v>923</v>
      </c>
      <c r="B383" s="58" t="s">
        <v>101</v>
      </c>
      <c r="C383" s="129" t="s">
        <v>541</v>
      </c>
      <c r="D383" s="121" t="s">
        <v>502</v>
      </c>
      <c r="E383" s="48">
        <v>10</v>
      </c>
      <c r="F383" s="2"/>
      <c r="G383" s="2"/>
      <c r="H383" s="55">
        <f t="shared" si="32"/>
        <v>0</v>
      </c>
      <c r="I383" s="49">
        <f t="shared" si="33"/>
        <v>0</v>
      </c>
    </row>
    <row r="384" spans="1:9" ht="15">
      <c r="A384" s="81" t="s">
        <v>924</v>
      </c>
      <c r="B384" s="58" t="s">
        <v>101</v>
      </c>
      <c r="C384" s="129" t="s">
        <v>542</v>
      </c>
      <c r="D384" s="121" t="s">
        <v>504</v>
      </c>
      <c r="E384" s="48">
        <v>6</v>
      </c>
      <c r="F384" s="2"/>
      <c r="G384" s="2"/>
      <c r="H384" s="55">
        <f t="shared" si="32"/>
        <v>0</v>
      </c>
      <c r="I384" s="49">
        <f t="shared" si="33"/>
        <v>0</v>
      </c>
    </row>
    <row r="385" spans="1:9" ht="15">
      <c r="A385" s="81" t="s">
        <v>925</v>
      </c>
      <c r="B385" s="58" t="s">
        <v>101</v>
      </c>
      <c r="C385" s="129" t="s">
        <v>543</v>
      </c>
      <c r="D385" s="121" t="s">
        <v>502</v>
      </c>
      <c r="E385" s="48">
        <v>10</v>
      </c>
      <c r="F385" s="2"/>
      <c r="G385" s="2"/>
      <c r="H385" s="55">
        <f t="shared" si="32"/>
        <v>0</v>
      </c>
      <c r="I385" s="49">
        <f t="shared" si="33"/>
        <v>0</v>
      </c>
    </row>
    <row r="386" spans="1:9" ht="15">
      <c r="A386" s="81" t="s">
        <v>926</v>
      </c>
      <c r="B386" s="58" t="s">
        <v>101</v>
      </c>
      <c r="C386" s="129" t="s">
        <v>544</v>
      </c>
      <c r="D386" s="121" t="s">
        <v>504</v>
      </c>
      <c r="E386" s="48">
        <v>6</v>
      </c>
      <c r="F386" s="2"/>
      <c r="G386" s="2"/>
      <c r="H386" s="55">
        <f t="shared" si="32"/>
        <v>0</v>
      </c>
      <c r="I386" s="49">
        <f t="shared" si="33"/>
        <v>0</v>
      </c>
    </row>
    <row r="387" spans="1:9" ht="15">
      <c r="A387" s="81" t="s">
        <v>927</v>
      </c>
      <c r="B387" s="58" t="s">
        <v>101</v>
      </c>
      <c r="C387" s="129" t="s">
        <v>545</v>
      </c>
      <c r="D387" s="121" t="s">
        <v>502</v>
      </c>
      <c r="E387" s="48">
        <v>10</v>
      </c>
      <c r="F387" s="2"/>
      <c r="G387" s="2"/>
      <c r="H387" s="55">
        <f t="shared" si="32"/>
        <v>0</v>
      </c>
      <c r="I387" s="49">
        <f t="shared" si="33"/>
        <v>0</v>
      </c>
    </row>
    <row r="388" spans="1:9" ht="15">
      <c r="A388" s="81" t="s">
        <v>928</v>
      </c>
      <c r="B388" s="58" t="s">
        <v>101</v>
      </c>
      <c r="C388" s="129" t="s">
        <v>546</v>
      </c>
      <c r="D388" s="121" t="s">
        <v>504</v>
      </c>
      <c r="E388" s="48">
        <v>6</v>
      </c>
      <c r="F388" s="2"/>
      <c r="G388" s="2"/>
      <c r="H388" s="55">
        <f t="shared" si="32"/>
        <v>0</v>
      </c>
      <c r="I388" s="49">
        <f t="shared" si="33"/>
        <v>0</v>
      </c>
    </row>
    <row r="389" spans="1:9" ht="15">
      <c r="A389" s="81" t="s">
        <v>929</v>
      </c>
      <c r="B389" s="58" t="s">
        <v>101</v>
      </c>
      <c r="C389" s="129" t="s">
        <v>547</v>
      </c>
      <c r="D389" s="121" t="s">
        <v>502</v>
      </c>
      <c r="E389" s="48">
        <v>10</v>
      </c>
      <c r="F389" s="2"/>
      <c r="G389" s="2"/>
      <c r="H389" s="55">
        <f t="shared" si="32"/>
        <v>0</v>
      </c>
      <c r="I389" s="49">
        <f t="shared" si="33"/>
        <v>0</v>
      </c>
    </row>
    <row r="390" spans="1:9" ht="15">
      <c r="A390" s="81" t="s">
        <v>930</v>
      </c>
      <c r="B390" s="58" t="s">
        <v>101</v>
      </c>
      <c r="C390" s="129" t="s">
        <v>548</v>
      </c>
      <c r="D390" s="121" t="s">
        <v>504</v>
      </c>
      <c r="E390" s="48">
        <v>6</v>
      </c>
      <c r="F390" s="2"/>
      <c r="G390" s="2"/>
      <c r="H390" s="55">
        <f t="shared" si="32"/>
        <v>0</v>
      </c>
      <c r="I390" s="49">
        <f t="shared" si="33"/>
        <v>0</v>
      </c>
    </row>
    <row r="391" spans="1:9" ht="15">
      <c r="A391" s="81" t="s">
        <v>931</v>
      </c>
      <c r="B391" s="58" t="s">
        <v>101</v>
      </c>
      <c r="C391" s="129" t="s">
        <v>549</v>
      </c>
      <c r="D391" s="121" t="s">
        <v>502</v>
      </c>
      <c r="E391" s="48">
        <v>10</v>
      </c>
      <c r="F391" s="2"/>
      <c r="G391" s="2"/>
      <c r="H391" s="55">
        <f t="shared" si="32"/>
        <v>0</v>
      </c>
      <c r="I391" s="49">
        <f t="shared" si="33"/>
        <v>0</v>
      </c>
    </row>
    <row r="392" spans="1:9" ht="15">
      <c r="A392" s="81" t="s">
        <v>932</v>
      </c>
      <c r="B392" s="58" t="s">
        <v>101</v>
      </c>
      <c r="C392" s="129" t="s">
        <v>550</v>
      </c>
      <c r="D392" s="121" t="s">
        <v>504</v>
      </c>
      <c r="E392" s="48">
        <v>6</v>
      </c>
      <c r="F392" s="2"/>
      <c r="G392" s="2"/>
      <c r="H392" s="55">
        <f t="shared" si="32"/>
        <v>0</v>
      </c>
      <c r="I392" s="49">
        <f t="shared" si="33"/>
        <v>0</v>
      </c>
    </row>
    <row r="393" spans="1:9" ht="15">
      <c r="A393" s="81" t="s">
        <v>933</v>
      </c>
      <c r="B393" s="58" t="s">
        <v>101</v>
      </c>
      <c r="C393" s="129" t="s">
        <v>551</v>
      </c>
      <c r="D393" s="121" t="s">
        <v>502</v>
      </c>
      <c r="E393" s="48">
        <v>10</v>
      </c>
      <c r="F393" s="2"/>
      <c r="G393" s="2"/>
      <c r="H393" s="55">
        <f t="shared" si="32"/>
        <v>0</v>
      </c>
      <c r="I393" s="49">
        <f t="shared" si="33"/>
        <v>0</v>
      </c>
    </row>
    <row r="394" spans="1:9" ht="15">
      <c r="A394" s="81" t="s">
        <v>934</v>
      </c>
      <c r="B394" s="58" t="s">
        <v>101</v>
      </c>
      <c r="C394" s="129" t="s">
        <v>552</v>
      </c>
      <c r="D394" s="121" t="s">
        <v>504</v>
      </c>
      <c r="E394" s="48">
        <v>4</v>
      </c>
      <c r="F394" s="2"/>
      <c r="G394" s="2"/>
      <c r="H394" s="55">
        <f t="shared" si="32"/>
        <v>0</v>
      </c>
      <c r="I394" s="49">
        <f t="shared" si="33"/>
        <v>0</v>
      </c>
    </row>
    <row r="395" spans="1:9" ht="15">
      <c r="A395" s="81" t="s">
        <v>935</v>
      </c>
      <c r="B395" s="58" t="s">
        <v>101</v>
      </c>
      <c r="C395" s="129" t="s">
        <v>553</v>
      </c>
      <c r="D395" s="121" t="s">
        <v>502</v>
      </c>
      <c r="E395" s="48">
        <v>10</v>
      </c>
      <c r="F395" s="2"/>
      <c r="G395" s="2"/>
      <c r="H395" s="55">
        <f t="shared" si="32"/>
        <v>0</v>
      </c>
      <c r="I395" s="49">
        <f t="shared" si="33"/>
        <v>0</v>
      </c>
    </row>
    <row r="396" spans="1:9" ht="15">
      <c r="A396" s="81" t="s">
        <v>936</v>
      </c>
      <c r="B396" s="58" t="s">
        <v>101</v>
      </c>
      <c r="C396" s="129" t="s">
        <v>554</v>
      </c>
      <c r="D396" s="121" t="s">
        <v>504</v>
      </c>
      <c r="E396" s="48">
        <v>4</v>
      </c>
      <c r="F396" s="2"/>
      <c r="G396" s="2"/>
      <c r="H396" s="55">
        <f t="shared" si="32"/>
        <v>0</v>
      </c>
      <c r="I396" s="49">
        <f t="shared" si="33"/>
        <v>0</v>
      </c>
    </row>
    <row r="397" spans="1:9" ht="15">
      <c r="A397" s="81" t="s">
        <v>937</v>
      </c>
      <c r="B397" s="58" t="s">
        <v>101</v>
      </c>
      <c r="C397" s="129" t="s">
        <v>555</v>
      </c>
      <c r="D397" s="121" t="s">
        <v>502</v>
      </c>
      <c r="E397" s="48">
        <v>10</v>
      </c>
      <c r="F397" s="2"/>
      <c r="G397" s="2"/>
      <c r="H397" s="55">
        <f t="shared" si="32"/>
        <v>0</v>
      </c>
      <c r="I397" s="49">
        <f t="shared" si="33"/>
        <v>0</v>
      </c>
    </row>
    <row r="398" spans="1:9" ht="15">
      <c r="A398" s="81" t="s">
        <v>938</v>
      </c>
      <c r="B398" s="58" t="s">
        <v>101</v>
      </c>
      <c r="C398" s="129" t="s">
        <v>556</v>
      </c>
      <c r="D398" s="121" t="s">
        <v>504</v>
      </c>
      <c r="E398" s="48">
        <v>4</v>
      </c>
      <c r="F398" s="2"/>
      <c r="G398" s="2"/>
      <c r="H398" s="55">
        <f t="shared" si="32"/>
        <v>0</v>
      </c>
      <c r="I398" s="49">
        <f t="shared" si="33"/>
        <v>0</v>
      </c>
    </row>
    <row r="399" spans="1:9" ht="15">
      <c r="A399" s="81" t="s">
        <v>939</v>
      </c>
      <c r="B399" s="58" t="s">
        <v>101</v>
      </c>
      <c r="C399" s="129" t="s">
        <v>557</v>
      </c>
      <c r="D399" s="121" t="s">
        <v>502</v>
      </c>
      <c r="E399" s="48">
        <v>10</v>
      </c>
      <c r="F399" s="2"/>
      <c r="G399" s="2"/>
      <c r="H399" s="55">
        <f t="shared" si="32"/>
        <v>0</v>
      </c>
      <c r="I399" s="49">
        <f t="shared" si="33"/>
        <v>0</v>
      </c>
    </row>
    <row r="400" spans="1:9" ht="15">
      <c r="A400" s="81" t="s">
        <v>940</v>
      </c>
      <c r="B400" s="58" t="s">
        <v>101</v>
      </c>
      <c r="C400" s="129" t="s">
        <v>558</v>
      </c>
      <c r="D400" s="121" t="s">
        <v>504</v>
      </c>
      <c r="E400" s="48">
        <v>4</v>
      </c>
      <c r="F400" s="2"/>
      <c r="G400" s="2"/>
      <c r="H400" s="55">
        <f t="shared" si="32"/>
        <v>0</v>
      </c>
      <c r="I400" s="49">
        <f t="shared" si="33"/>
        <v>0</v>
      </c>
    </row>
    <row r="401" spans="1:9" ht="15">
      <c r="A401" s="81" t="s">
        <v>941</v>
      </c>
      <c r="B401" s="58" t="s">
        <v>101</v>
      </c>
      <c r="C401" s="129" t="s">
        <v>559</v>
      </c>
      <c r="D401" s="121" t="s">
        <v>502</v>
      </c>
      <c r="E401" s="48">
        <v>10</v>
      </c>
      <c r="F401" s="2"/>
      <c r="G401" s="2"/>
      <c r="H401" s="55">
        <f t="shared" si="32"/>
        <v>0</v>
      </c>
      <c r="I401" s="49">
        <f t="shared" si="33"/>
        <v>0</v>
      </c>
    </row>
    <row r="402" spans="1:9" ht="15">
      <c r="A402" s="81" t="s">
        <v>942</v>
      </c>
      <c r="B402" s="58" t="s">
        <v>101</v>
      </c>
      <c r="C402" s="129" t="s">
        <v>560</v>
      </c>
      <c r="D402" s="121" t="s">
        <v>504</v>
      </c>
      <c r="E402" s="48">
        <v>4</v>
      </c>
      <c r="F402" s="2"/>
      <c r="G402" s="2"/>
      <c r="H402" s="55">
        <f t="shared" si="32"/>
        <v>0</v>
      </c>
      <c r="I402" s="49">
        <f t="shared" si="33"/>
        <v>0</v>
      </c>
    </row>
    <row r="403" spans="1:9" ht="15">
      <c r="A403" s="81" t="s">
        <v>943</v>
      </c>
      <c r="B403" s="58" t="s">
        <v>101</v>
      </c>
      <c r="C403" s="129" t="s">
        <v>561</v>
      </c>
      <c r="D403" s="121" t="s">
        <v>502</v>
      </c>
      <c r="E403" s="48">
        <v>10</v>
      </c>
      <c r="F403" s="2"/>
      <c r="G403" s="2"/>
      <c r="H403" s="55">
        <f t="shared" si="32"/>
        <v>0</v>
      </c>
      <c r="I403" s="49">
        <f t="shared" si="33"/>
        <v>0</v>
      </c>
    </row>
    <row r="404" spans="1:9" ht="15">
      <c r="A404" s="81" t="s">
        <v>944</v>
      </c>
      <c r="B404" s="58" t="s">
        <v>101</v>
      </c>
      <c r="C404" s="129" t="s">
        <v>562</v>
      </c>
      <c r="D404" s="121" t="s">
        <v>504</v>
      </c>
      <c r="E404" s="48">
        <v>4</v>
      </c>
      <c r="F404" s="2"/>
      <c r="G404" s="2"/>
      <c r="H404" s="55">
        <f t="shared" si="32"/>
        <v>0</v>
      </c>
      <c r="I404" s="49">
        <f t="shared" si="33"/>
        <v>0</v>
      </c>
    </row>
    <row r="405" spans="1:9" ht="15">
      <c r="A405" s="81" t="s">
        <v>945</v>
      </c>
      <c r="B405" s="58" t="s">
        <v>102</v>
      </c>
      <c r="C405" s="130" t="s">
        <v>563</v>
      </c>
      <c r="D405" s="121" t="s">
        <v>194</v>
      </c>
      <c r="E405" s="48">
        <v>1</v>
      </c>
      <c r="F405" s="2"/>
      <c r="G405" s="2"/>
      <c r="H405" s="55">
        <f t="shared" si="32"/>
        <v>0</v>
      </c>
      <c r="I405" s="49">
        <f t="shared" si="33"/>
        <v>0</v>
      </c>
    </row>
    <row r="406" spans="1:9" ht="15">
      <c r="A406" s="81" t="s">
        <v>946</v>
      </c>
      <c r="B406" s="58" t="s">
        <v>103</v>
      </c>
      <c r="C406" s="129" t="s">
        <v>564</v>
      </c>
      <c r="D406" s="121" t="s">
        <v>194</v>
      </c>
      <c r="E406" s="48">
        <v>1</v>
      </c>
      <c r="F406" s="2"/>
      <c r="G406" s="2"/>
      <c r="H406" s="55">
        <f t="shared" si="32"/>
        <v>0</v>
      </c>
      <c r="I406" s="49">
        <f t="shared" si="33"/>
        <v>0</v>
      </c>
    </row>
    <row r="407" spans="1:9" ht="15">
      <c r="A407" s="81" t="s">
        <v>947</v>
      </c>
      <c r="B407" s="58" t="s">
        <v>104</v>
      </c>
      <c r="C407" s="129" t="s">
        <v>565</v>
      </c>
      <c r="D407" s="121" t="s">
        <v>194</v>
      </c>
      <c r="E407" s="48">
        <v>1</v>
      </c>
      <c r="F407" s="2"/>
      <c r="G407" s="2"/>
      <c r="H407" s="55">
        <f t="shared" si="32"/>
        <v>0</v>
      </c>
      <c r="I407" s="49">
        <f t="shared" si="33"/>
        <v>0</v>
      </c>
    </row>
    <row r="408" spans="1:9" ht="15">
      <c r="A408" s="81" t="s">
        <v>948</v>
      </c>
      <c r="B408" s="58" t="s">
        <v>237</v>
      </c>
      <c r="C408" s="129" t="s">
        <v>566</v>
      </c>
      <c r="D408" s="121" t="s">
        <v>194</v>
      </c>
      <c r="E408" s="48">
        <v>1</v>
      </c>
      <c r="F408" s="2"/>
      <c r="G408" s="2"/>
      <c r="H408" s="55">
        <f t="shared" si="32"/>
        <v>0</v>
      </c>
      <c r="I408" s="49">
        <f t="shared" si="33"/>
        <v>0</v>
      </c>
    </row>
    <row r="409" spans="1:9" ht="15">
      <c r="A409" s="81" t="s">
        <v>949</v>
      </c>
      <c r="B409" s="58" t="s">
        <v>237</v>
      </c>
      <c r="C409" s="129" t="s">
        <v>567</v>
      </c>
      <c r="D409" s="121" t="s">
        <v>194</v>
      </c>
      <c r="E409" s="48">
        <v>1</v>
      </c>
      <c r="F409" s="2"/>
      <c r="G409" s="2"/>
      <c r="H409" s="55">
        <f>+F409-G409</f>
        <v>0</v>
      </c>
      <c r="I409" s="49">
        <f>E409*H409</f>
        <v>0</v>
      </c>
    </row>
    <row r="410" spans="1:9" ht="15">
      <c r="A410" s="81" t="s">
        <v>950</v>
      </c>
      <c r="B410" s="58" t="s">
        <v>238</v>
      </c>
      <c r="C410" s="129" t="s">
        <v>568</v>
      </c>
      <c r="D410" s="121" t="s">
        <v>194</v>
      </c>
      <c r="E410" s="48">
        <v>1</v>
      </c>
      <c r="F410" s="2"/>
      <c r="G410" s="2"/>
      <c r="H410" s="55">
        <f>+F410-G410</f>
        <v>0</v>
      </c>
      <c r="I410" s="49">
        <f>E410*H410</f>
        <v>0</v>
      </c>
    </row>
    <row r="411" spans="1:9" ht="15">
      <c r="A411" s="81" t="s">
        <v>951</v>
      </c>
      <c r="B411" s="58" t="s">
        <v>239</v>
      </c>
      <c r="C411" s="129" t="s">
        <v>236</v>
      </c>
      <c r="D411" s="121" t="s">
        <v>194</v>
      </c>
      <c r="E411" s="48">
        <v>1</v>
      </c>
      <c r="F411" s="2"/>
      <c r="G411" s="2"/>
      <c r="H411" s="55">
        <f>+F411-G411</f>
        <v>0</v>
      </c>
      <c r="I411" s="49">
        <f>E411*H411</f>
        <v>0</v>
      </c>
    </row>
    <row r="412" spans="1:9" ht="15">
      <c r="A412" s="81" t="s">
        <v>952</v>
      </c>
      <c r="B412" s="58" t="s">
        <v>569</v>
      </c>
      <c r="C412" s="129" t="s">
        <v>570</v>
      </c>
      <c r="D412" s="121" t="s">
        <v>194</v>
      </c>
      <c r="E412" s="48">
        <v>1</v>
      </c>
      <c r="F412" s="2"/>
      <c r="G412" s="2"/>
      <c r="H412" s="55">
        <f>+F412-G412</f>
        <v>0</v>
      </c>
      <c r="I412" s="49">
        <f>E412*H412</f>
        <v>0</v>
      </c>
    </row>
    <row r="413" spans="1:9" ht="15">
      <c r="A413" s="81" t="s">
        <v>953</v>
      </c>
      <c r="B413" s="58" t="s">
        <v>571</v>
      </c>
      <c r="C413" s="129" t="s">
        <v>572</v>
      </c>
      <c r="D413" s="121" t="s">
        <v>194</v>
      </c>
      <c r="E413" s="48">
        <v>1</v>
      </c>
      <c r="F413" s="2"/>
      <c r="G413" s="2"/>
      <c r="H413" s="55">
        <f>+F413-G413</f>
        <v>0</v>
      </c>
      <c r="I413" s="49">
        <f>E413*H413</f>
        <v>0</v>
      </c>
    </row>
    <row r="414" spans="1:9" ht="15">
      <c r="A414" s="63"/>
      <c r="B414" s="64"/>
      <c r="C414" s="65" t="s">
        <v>184</v>
      </c>
      <c r="D414" s="66"/>
      <c r="E414" s="67"/>
      <c r="F414" s="4"/>
      <c r="G414" s="4"/>
      <c r="H414" s="68"/>
      <c r="I414" s="69">
        <f>SUM(I345:I413)</f>
        <v>0</v>
      </c>
    </row>
    <row r="415" spans="1:9" ht="14.25">
      <c r="A415" s="70"/>
      <c r="B415" s="50"/>
      <c r="C415" s="97"/>
      <c r="D415" s="48"/>
      <c r="E415" s="48"/>
      <c r="F415" s="2"/>
      <c r="G415" s="2"/>
      <c r="H415" s="18"/>
      <c r="I415" s="96"/>
    </row>
    <row r="416" spans="1:9" ht="15">
      <c r="A416" s="70"/>
      <c r="B416" s="127" t="s">
        <v>105</v>
      </c>
      <c r="C416" s="128" t="s">
        <v>106</v>
      </c>
      <c r="D416" s="48"/>
      <c r="E416" s="48"/>
      <c r="F416" s="2"/>
      <c r="G416" s="2"/>
      <c r="H416" s="18"/>
      <c r="I416" s="96"/>
    </row>
    <row r="417" spans="1:9" ht="15">
      <c r="A417" s="81" t="s">
        <v>954</v>
      </c>
      <c r="B417" s="58" t="s">
        <v>107</v>
      </c>
      <c r="C417" s="130" t="s">
        <v>177</v>
      </c>
      <c r="D417" s="121" t="s">
        <v>194</v>
      </c>
      <c r="E417" s="48">
        <v>1</v>
      </c>
      <c r="F417" s="2"/>
      <c r="G417" s="2"/>
      <c r="H417" s="55">
        <f aca="true" t="shared" si="34" ref="H417:H438">+F417-G417</f>
        <v>0</v>
      </c>
      <c r="I417" s="49">
        <f aca="true" t="shared" si="35" ref="I417:I438">E417*H417</f>
        <v>0</v>
      </c>
    </row>
    <row r="418" spans="1:9" ht="15">
      <c r="A418" s="81" t="s">
        <v>955</v>
      </c>
      <c r="B418" s="58" t="s">
        <v>108</v>
      </c>
      <c r="C418" s="130" t="s">
        <v>573</v>
      </c>
      <c r="D418" s="121" t="s">
        <v>194</v>
      </c>
      <c r="E418" s="48">
        <v>1</v>
      </c>
      <c r="F418" s="2"/>
      <c r="G418" s="2"/>
      <c r="H418" s="55">
        <f t="shared" si="34"/>
        <v>0</v>
      </c>
      <c r="I418" s="49">
        <f t="shared" si="35"/>
        <v>0</v>
      </c>
    </row>
    <row r="419" spans="1:9" ht="15">
      <c r="A419" s="81" t="s">
        <v>956</v>
      </c>
      <c r="B419" s="58" t="s">
        <v>109</v>
      </c>
      <c r="C419" s="130" t="s">
        <v>574</v>
      </c>
      <c r="D419" s="121" t="s">
        <v>194</v>
      </c>
      <c r="E419" s="48">
        <v>1</v>
      </c>
      <c r="F419" s="2"/>
      <c r="G419" s="2"/>
      <c r="H419" s="55">
        <f t="shared" si="34"/>
        <v>0</v>
      </c>
      <c r="I419" s="49">
        <f t="shared" si="35"/>
        <v>0</v>
      </c>
    </row>
    <row r="420" spans="1:9" ht="15">
      <c r="A420" s="81" t="s">
        <v>957</v>
      </c>
      <c r="B420" s="58" t="s">
        <v>110</v>
      </c>
      <c r="C420" s="130" t="s">
        <v>176</v>
      </c>
      <c r="D420" s="121" t="s">
        <v>194</v>
      </c>
      <c r="E420" s="48">
        <v>1</v>
      </c>
      <c r="F420" s="2"/>
      <c r="G420" s="2"/>
      <c r="H420" s="55">
        <f t="shared" si="34"/>
        <v>0</v>
      </c>
      <c r="I420" s="49">
        <f t="shared" si="35"/>
        <v>0</v>
      </c>
    </row>
    <row r="421" spans="1:9" ht="15">
      <c r="A421" s="81" t="s">
        <v>958</v>
      </c>
      <c r="B421" s="58" t="s">
        <v>111</v>
      </c>
      <c r="C421" s="130" t="s">
        <v>575</v>
      </c>
      <c r="D421" s="121" t="s">
        <v>194</v>
      </c>
      <c r="E421" s="48">
        <v>1</v>
      </c>
      <c r="F421" s="2"/>
      <c r="G421" s="2"/>
      <c r="H421" s="55">
        <f t="shared" si="34"/>
        <v>0</v>
      </c>
      <c r="I421" s="49">
        <f t="shared" si="35"/>
        <v>0</v>
      </c>
    </row>
    <row r="422" spans="1:9" ht="15">
      <c r="A422" s="81" t="s">
        <v>959</v>
      </c>
      <c r="B422" s="58" t="s">
        <v>112</v>
      </c>
      <c r="C422" s="130" t="s">
        <v>576</v>
      </c>
      <c r="D422" s="121" t="s">
        <v>577</v>
      </c>
      <c r="E422" s="48">
        <v>4</v>
      </c>
      <c r="F422" s="2"/>
      <c r="G422" s="2"/>
      <c r="H422" s="55">
        <f t="shared" si="34"/>
        <v>0</v>
      </c>
      <c r="I422" s="49">
        <f t="shared" si="35"/>
        <v>0</v>
      </c>
    </row>
    <row r="423" spans="1:9" ht="15">
      <c r="A423" s="81" t="s">
        <v>960</v>
      </c>
      <c r="B423" s="58" t="s">
        <v>112</v>
      </c>
      <c r="C423" s="130" t="s">
        <v>578</v>
      </c>
      <c r="D423" s="121" t="s">
        <v>577</v>
      </c>
      <c r="E423" s="48">
        <v>4</v>
      </c>
      <c r="F423" s="2"/>
      <c r="G423" s="2"/>
      <c r="H423" s="55">
        <f t="shared" si="34"/>
        <v>0</v>
      </c>
      <c r="I423" s="49">
        <f t="shared" si="35"/>
        <v>0</v>
      </c>
    </row>
    <row r="424" spans="1:9" ht="15">
      <c r="A424" s="81" t="s">
        <v>961</v>
      </c>
      <c r="B424" s="58" t="s">
        <v>112</v>
      </c>
      <c r="C424" s="130" t="s">
        <v>579</v>
      </c>
      <c r="D424" s="121" t="s">
        <v>577</v>
      </c>
      <c r="E424" s="48">
        <v>4</v>
      </c>
      <c r="F424" s="2"/>
      <c r="G424" s="2"/>
      <c r="H424" s="55">
        <f t="shared" si="34"/>
        <v>0</v>
      </c>
      <c r="I424" s="49">
        <f t="shared" si="35"/>
        <v>0</v>
      </c>
    </row>
    <row r="425" spans="1:9" ht="15">
      <c r="A425" s="81" t="s">
        <v>962</v>
      </c>
      <c r="B425" s="58" t="s">
        <v>112</v>
      </c>
      <c r="C425" s="130" t="s">
        <v>580</v>
      </c>
      <c r="D425" s="121" t="s">
        <v>577</v>
      </c>
      <c r="E425" s="48">
        <v>4</v>
      </c>
      <c r="F425" s="2"/>
      <c r="G425" s="2"/>
      <c r="H425" s="55">
        <f t="shared" si="34"/>
        <v>0</v>
      </c>
      <c r="I425" s="49">
        <f t="shared" si="35"/>
        <v>0</v>
      </c>
    </row>
    <row r="426" spans="1:9" ht="15">
      <c r="A426" s="81" t="s">
        <v>963</v>
      </c>
      <c r="B426" s="58" t="s">
        <v>113</v>
      </c>
      <c r="C426" s="130" t="s">
        <v>581</v>
      </c>
      <c r="D426" s="121"/>
      <c r="E426" s="48"/>
      <c r="F426" s="2"/>
      <c r="G426" s="2"/>
      <c r="H426" s="55">
        <f t="shared" si="34"/>
        <v>0</v>
      </c>
      <c r="I426" s="49">
        <f t="shared" si="35"/>
        <v>0</v>
      </c>
    </row>
    <row r="427" spans="1:9" ht="15">
      <c r="A427" s="81" t="s">
        <v>964</v>
      </c>
      <c r="B427" s="58" t="s">
        <v>114</v>
      </c>
      <c r="C427" s="130" t="s">
        <v>582</v>
      </c>
      <c r="D427" s="121" t="s">
        <v>577</v>
      </c>
      <c r="E427" s="48">
        <v>3</v>
      </c>
      <c r="F427" s="2"/>
      <c r="G427" s="2"/>
      <c r="H427" s="55">
        <f t="shared" si="34"/>
        <v>0</v>
      </c>
      <c r="I427" s="49">
        <f t="shared" si="35"/>
        <v>0</v>
      </c>
    </row>
    <row r="428" spans="1:9" ht="15">
      <c r="A428" s="81" t="s">
        <v>965</v>
      </c>
      <c r="B428" s="58" t="s">
        <v>114</v>
      </c>
      <c r="C428" s="130" t="s">
        <v>583</v>
      </c>
      <c r="D428" s="121" t="s">
        <v>577</v>
      </c>
      <c r="E428" s="48">
        <v>3</v>
      </c>
      <c r="F428" s="2"/>
      <c r="G428" s="2"/>
      <c r="H428" s="55">
        <f t="shared" si="34"/>
        <v>0</v>
      </c>
      <c r="I428" s="49">
        <f t="shared" si="35"/>
        <v>0</v>
      </c>
    </row>
    <row r="429" spans="1:9" ht="15">
      <c r="A429" s="81" t="s">
        <v>966</v>
      </c>
      <c r="B429" s="58" t="s">
        <v>114</v>
      </c>
      <c r="C429" s="130" t="s">
        <v>584</v>
      </c>
      <c r="D429" s="121" t="s">
        <v>577</v>
      </c>
      <c r="E429" s="48">
        <v>3</v>
      </c>
      <c r="F429" s="2"/>
      <c r="G429" s="2"/>
      <c r="H429" s="55">
        <f t="shared" si="34"/>
        <v>0</v>
      </c>
      <c r="I429" s="49">
        <f t="shared" si="35"/>
        <v>0</v>
      </c>
    </row>
    <row r="430" spans="1:9" ht="15">
      <c r="A430" s="81" t="s">
        <v>967</v>
      </c>
      <c r="B430" s="58" t="s">
        <v>114</v>
      </c>
      <c r="C430" s="130" t="s">
        <v>585</v>
      </c>
      <c r="D430" s="121" t="s">
        <v>577</v>
      </c>
      <c r="E430" s="48">
        <v>3</v>
      </c>
      <c r="F430" s="2"/>
      <c r="G430" s="2"/>
      <c r="H430" s="55">
        <f t="shared" si="34"/>
        <v>0</v>
      </c>
      <c r="I430" s="49">
        <f t="shared" si="35"/>
        <v>0</v>
      </c>
    </row>
    <row r="431" spans="1:9" ht="15">
      <c r="A431" s="81" t="s">
        <v>968</v>
      </c>
      <c r="B431" s="58" t="s">
        <v>586</v>
      </c>
      <c r="C431" s="130" t="s">
        <v>587</v>
      </c>
      <c r="D431" s="121" t="s">
        <v>194</v>
      </c>
      <c r="E431" s="48">
        <v>1</v>
      </c>
      <c r="F431" s="2"/>
      <c r="G431" s="2"/>
      <c r="H431" s="55">
        <f t="shared" si="34"/>
        <v>0</v>
      </c>
      <c r="I431" s="49">
        <f t="shared" si="35"/>
        <v>0</v>
      </c>
    </row>
    <row r="432" spans="1:9" ht="15">
      <c r="A432" s="81" t="s">
        <v>969</v>
      </c>
      <c r="B432" s="58" t="s">
        <v>588</v>
      </c>
      <c r="C432" s="130" t="s">
        <v>589</v>
      </c>
      <c r="D432" s="121" t="s">
        <v>194</v>
      </c>
      <c r="E432" s="48">
        <v>1</v>
      </c>
      <c r="F432" s="2"/>
      <c r="G432" s="2"/>
      <c r="H432" s="55">
        <f t="shared" si="34"/>
        <v>0</v>
      </c>
      <c r="I432" s="49">
        <f t="shared" si="35"/>
        <v>0</v>
      </c>
    </row>
    <row r="433" spans="1:9" ht="15">
      <c r="A433" s="81" t="s">
        <v>970</v>
      </c>
      <c r="B433" s="58" t="s">
        <v>590</v>
      </c>
      <c r="C433" s="130" t="s">
        <v>591</v>
      </c>
      <c r="D433" s="121" t="s">
        <v>592</v>
      </c>
      <c r="E433" s="48">
        <v>21</v>
      </c>
      <c r="F433" s="2"/>
      <c r="G433" s="2"/>
      <c r="H433" s="55">
        <f t="shared" si="34"/>
        <v>0</v>
      </c>
      <c r="I433" s="49">
        <f t="shared" si="35"/>
        <v>0</v>
      </c>
    </row>
    <row r="434" spans="1:9" ht="15">
      <c r="A434" s="81" t="s">
        <v>971</v>
      </c>
      <c r="B434" s="58" t="s">
        <v>593</v>
      </c>
      <c r="C434" s="130" t="s">
        <v>594</v>
      </c>
      <c r="D434" s="121" t="s">
        <v>577</v>
      </c>
      <c r="E434" s="48">
        <v>4</v>
      </c>
      <c r="F434" s="2"/>
      <c r="G434" s="2"/>
      <c r="H434" s="55">
        <f t="shared" si="34"/>
        <v>0</v>
      </c>
      <c r="I434" s="49">
        <f t="shared" si="35"/>
        <v>0</v>
      </c>
    </row>
    <row r="435" spans="1:9" ht="15">
      <c r="A435" s="81" t="s">
        <v>972</v>
      </c>
      <c r="B435" s="58" t="s">
        <v>595</v>
      </c>
      <c r="C435" s="130" t="s">
        <v>596</v>
      </c>
      <c r="D435" s="121" t="s">
        <v>577</v>
      </c>
      <c r="E435" s="48">
        <v>4</v>
      </c>
      <c r="F435" s="2"/>
      <c r="G435" s="2"/>
      <c r="H435" s="55">
        <f t="shared" si="34"/>
        <v>0</v>
      </c>
      <c r="I435" s="49">
        <f t="shared" si="35"/>
        <v>0</v>
      </c>
    </row>
    <row r="436" spans="1:9" ht="15">
      <c r="A436" s="81" t="s">
        <v>973</v>
      </c>
      <c r="B436" s="58" t="s">
        <v>597</v>
      </c>
      <c r="C436" s="130" t="s">
        <v>598</v>
      </c>
      <c r="D436" s="121" t="s">
        <v>577</v>
      </c>
      <c r="E436" s="48">
        <v>4</v>
      </c>
      <c r="F436" s="2"/>
      <c r="G436" s="2"/>
      <c r="H436" s="55">
        <f t="shared" si="34"/>
        <v>0</v>
      </c>
      <c r="I436" s="49">
        <f t="shared" si="35"/>
        <v>0</v>
      </c>
    </row>
    <row r="437" spans="1:9" ht="15">
      <c r="A437" s="81" t="s">
        <v>974</v>
      </c>
      <c r="B437" s="58" t="s">
        <v>599</v>
      </c>
      <c r="C437" s="130" t="s">
        <v>600</v>
      </c>
      <c r="D437" s="121" t="s">
        <v>577</v>
      </c>
      <c r="E437" s="48">
        <v>4</v>
      </c>
      <c r="F437" s="2"/>
      <c r="G437" s="2"/>
      <c r="H437" s="55">
        <f t="shared" si="34"/>
        <v>0</v>
      </c>
      <c r="I437" s="49">
        <f t="shared" si="35"/>
        <v>0</v>
      </c>
    </row>
    <row r="438" spans="1:9" ht="15">
      <c r="A438" s="81" t="s">
        <v>975</v>
      </c>
      <c r="B438" s="58" t="s">
        <v>601</v>
      </c>
      <c r="C438" s="130" t="s">
        <v>602</v>
      </c>
      <c r="D438" s="121" t="s">
        <v>194</v>
      </c>
      <c r="E438" s="48">
        <v>1</v>
      </c>
      <c r="F438" s="2"/>
      <c r="G438" s="2"/>
      <c r="H438" s="55">
        <f t="shared" si="34"/>
        <v>0</v>
      </c>
      <c r="I438" s="49">
        <f t="shared" si="35"/>
        <v>0</v>
      </c>
    </row>
    <row r="439" spans="1:9" ht="15">
      <c r="A439" s="63"/>
      <c r="B439" s="64"/>
      <c r="C439" s="65" t="s">
        <v>184</v>
      </c>
      <c r="D439" s="66"/>
      <c r="E439" s="67"/>
      <c r="F439" s="4"/>
      <c r="G439" s="4"/>
      <c r="H439" s="68"/>
      <c r="I439" s="69">
        <f>SUM(I417:I438)</f>
        <v>0</v>
      </c>
    </row>
    <row r="440" spans="1:9" ht="14.25">
      <c r="A440" s="70"/>
      <c r="B440" s="50"/>
      <c r="C440" s="97"/>
      <c r="D440" s="48"/>
      <c r="E440" s="48"/>
      <c r="F440" s="2"/>
      <c r="G440" s="2"/>
      <c r="H440" s="18"/>
      <c r="I440" s="96"/>
    </row>
    <row r="441" spans="1:9" ht="15">
      <c r="A441" s="70"/>
      <c r="B441" s="124">
        <v>12</v>
      </c>
      <c r="C441" s="125" t="s">
        <v>115</v>
      </c>
      <c r="D441" s="48"/>
      <c r="E441" s="48"/>
      <c r="F441" s="2"/>
      <c r="G441" s="2"/>
      <c r="H441" s="18"/>
      <c r="I441" s="96"/>
    </row>
    <row r="442" spans="1:9" ht="15">
      <c r="A442" s="81" t="s">
        <v>976</v>
      </c>
      <c r="B442" s="58" t="s">
        <v>116</v>
      </c>
      <c r="C442" s="82" t="s">
        <v>603</v>
      </c>
      <c r="D442" s="48" t="s">
        <v>333</v>
      </c>
      <c r="E442" s="48">
        <v>2</v>
      </c>
      <c r="F442" s="2"/>
      <c r="G442" s="2"/>
      <c r="H442" s="55">
        <f aca="true" t="shared" si="36" ref="H442:H505">+F442-G442</f>
        <v>0</v>
      </c>
      <c r="I442" s="49">
        <f aca="true" t="shared" si="37" ref="I442:I505">E442*H442</f>
        <v>0</v>
      </c>
    </row>
    <row r="443" spans="1:9" ht="15">
      <c r="A443" s="81" t="s">
        <v>977</v>
      </c>
      <c r="B443" s="58" t="s">
        <v>116</v>
      </c>
      <c r="C443" s="82" t="s">
        <v>604</v>
      </c>
      <c r="D443" s="48" t="s">
        <v>333</v>
      </c>
      <c r="E443" s="48">
        <v>2</v>
      </c>
      <c r="F443" s="2"/>
      <c r="G443" s="2"/>
      <c r="H443" s="55">
        <f t="shared" si="36"/>
        <v>0</v>
      </c>
      <c r="I443" s="49">
        <f t="shared" si="37"/>
        <v>0</v>
      </c>
    </row>
    <row r="444" spans="1:9" ht="15">
      <c r="A444" s="81" t="s">
        <v>978</v>
      </c>
      <c r="B444" s="58" t="s">
        <v>116</v>
      </c>
      <c r="C444" s="82" t="s">
        <v>605</v>
      </c>
      <c r="D444" s="48" t="s">
        <v>333</v>
      </c>
      <c r="E444" s="48">
        <v>2</v>
      </c>
      <c r="F444" s="2"/>
      <c r="G444" s="2"/>
      <c r="H444" s="55">
        <f t="shared" si="36"/>
        <v>0</v>
      </c>
      <c r="I444" s="49">
        <f t="shared" si="37"/>
        <v>0</v>
      </c>
    </row>
    <row r="445" spans="1:9" ht="15">
      <c r="A445" s="81" t="s">
        <v>979</v>
      </c>
      <c r="B445" s="58" t="s">
        <v>116</v>
      </c>
      <c r="C445" s="82" t="s">
        <v>606</v>
      </c>
      <c r="D445" s="48" t="s">
        <v>333</v>
      </c>
      <c r="E445" s="48">
        <v>2</v>
      </c>
      <c r="F445" s="2"/>
      <c r="G445" s="2"/>
      <c r="H445" s="55">
        <f t="shared" si="36"/>
        <v>0</v>
      </c>
      <c r="I445" s="49">
        <f t="shared" si="37"/>
        <v>0</v>
      </c>
    </row>
    <row r="446" spans="1:9" ht="15">
      <c r="A446" s="81" t="s">
        <v>980</v>
      </c>
      <c r="B446" s="58" t="s">
        <v>117</v>
      </c>
      <c r="C446" s="82" t="s">
        <v>607</v>
      </c>
      <c r="D446" s="48" t="s">
        <v>333</v>
      </c>
      <c r="E446" s="48">
        <v>2</v>
      </c>
      <c r="F446" s="2"/>
      <c r="G446" s="2"/>
      <c r="H446" s="55">
        <f t="shared" si="36"/>
        <v>0</v>
      </c>
      <c r="I446" s="49">
        <f t="shared" si="37"/>
        <v>0</v>
      </c>
    </row>
    <row r="447" spans="1:9" ht="15">
      <c r="A447" s="81" t="s">
        <v>981</v>
      </c>
      <c r="B447" s="58" t="s">
        <v>117</v>
      </c>
      <c r="C447" s="82" t="s">
        <v>608</v>
      </c>
      <c r="D447" s="48" t="s">
        <v>333</v>
      </c>
      <c r="E447" s="48">
        <v>2</v>
      </c>
      <c r="F447" s="2"/>
      <c r="G447" s="2"/>
      <c r="H447" s="55">
        <f t="shared" si="36"/>
        <v>0</v>
      </c>
      <c r="I447" s="49">
        <f t="shared" si="37"/>
        <v>0</v>
      </c>
    </row>
    <row r="448" spans="1:9" ht="15">
      <c r="A448" s="81" t="s">
        <v>982</v>
      </c>
      <c r="B448" s="58" t="s">
        <v>117</v>
      </c>
      <c r="C448" s="82" t="s">
        <v>609</v>
      </c>
      <c r="D448" s="48" t="s">
        <v>333</v>
      </c>
      <c r="E448" s="48">
        <v>2</v>
      </c>
      <c r="F448" s="2"/>
      <c r="G448" s="2"/>
      <c r="H448" s="55">
        <f t="shared" si="36"/>
        <v>0</v>
      </c>
      <c r="I448" s="49">
        <f t="shared" si="37"/>
        <v>0</v>
      </c>
    </row>
    <row r="449" spans="1:9" ht="15">
      <c r="A449" s="81" t="s">
        <v>983</v>
      </c>
      <c r="B449" s="58" t="s">
        <v>117</v>
      </c>
      <c r="C449" s="82" t="s">
        <v>610</v>
      </c>
      <c r="D449" s="48" t="s">
        <v>333</v>
      </c>
      <c r="E449" s="48">
        <v>2</v>
      </c>
      <c r="F449" s="2"/>
      <c r="G449" s="2"/>
      <c r="H449" s="55">
        <f t="shared" si="36"/>
        <v>0</v>
      </c>
      <c r="I449" s="49">
        <f t="shared" si="37"/>
        <v>0</v>
      </c>
    </row>
    <row r="450" spans="1:9" ht="15">
      <c r="A450" s="81" t="s">
        <v>984</v>
      </c>
      <c r="B450" s="58" t="s">
        <v>118</v>
      </c>
      <c r="C450" s="88" t="s">
        <v>335</v>
      </c>
      <c r="D450" s="48" t="s">
        <v>336</v>
      </c>
      <c r="E450" s="48">
        <v>2</v>
      </c>
      <c r="F450" s="2"/>
      <c r="G450" s="2"/>
      <c r="H450" s="55">
        <f t="shared" si="36"/>
        <v>0</v>
      </c>
      <c r="I450" s="49">
        <f t="shared" si="37"/>
        <v>0</v>
      </c>
    </row>
    <row r="451" spans="1:9" ht="15">
      <c r="A451" s="81" t="s">
        <v>985</v>
      </c>
      <c r="B451" s="58" t="s">
        <v>119</v>
      </c>
      <c r="C451" s="82" t="s">
        <v>611</v>
      </c>
      <c r="D451" s="48" t="s">
        <v>333</v>
      </c>
      <c r="E451" s="48">
        <v>1</v>
      </c>
      <c r="F451" s="2"/>
      <c r="G451" s="2"/>
      <c r="H451" s="55">
        <f t="shared" si="36"/>
        <v>0</v>
      </c>
      <c r="I451" s="49">
        <f t="shared" si="37"/>
        <v>0</v>
      </c>
    </row>
    <row r="452" spans="1:9" ht="15">
      <c r="A452" s="81" t="s">
        <v>986</v>
      </c>
      <c r="B452" s="58" t="s">
        <v>119</v>
      </c>
      <c r="C452" s="82" t="s">
        <v>612</v>
      </c>
      <c r="D452" s="48" t="s">
        <v>333</v>
      </c>
      <c r="E452" s="48">
        <v>1</v>
      </c>
      <c r="F452" s="2"/>
      <c r="G452" s="2"/>
      <c r="H452" s="55">
        <f t="shared" si="36"/>
        <v>0</v>
      </c>
      <c r="I452" s="49">
        <f t="shared" si="37"/>
        <v>0</v>
      </c>
    </row>
    <row r="453" spans="1:9" ht="15">
      <c r="A453" s="81" t="s">
        <v>987</v>
      </c>
      <c r="B453" s="58" t="s">
        <v>119</v>
      </c>
      <c r="C453" s="82" t="s">
        <v>613</v>
      </c>
      <c r="D453" s="48" t="s">
        <v>333</v>
      </c>
      <c r="E453" s="48">
        <v>1</v>
      </c>
      <c r="F453" s="2"/>
      <c r="G453" s="2"/>
      <c r="H453" s="55">
        <f t="shared" si="36"/>
        <v>0</v>
      </c>
      <c r="I453" s="49">
        <f t="shared" si="37"/>
        <v>0</v>
      </c>
    </row>
    <row r="454" spans="1:9" ht="15">
      <c r="A454" s="81" t="s">
        <v>988</v>
      </c>
      <c r="B454" s="58" t="s">
        <v>119</v>
      </c>
      <c r="C454" s="82" t="s">
        <v>614</v>
      </c>
      <c r="D454" s="48" t="s">
        <v>333</v>
      </c>
      <c r="E454" s="48">
        <v>1</v>
      </c>
      <c r="F454" s="2"/>
      <c r="G454" s="2"/>
      <c r="H454" s="55">
        <f t="shared" si="36"/>
        <v>0</v>
      </c>
      <c r="I454" s="49">
        <f t="shared" si="37"/>
        <v>0</v>
      </c>
    </row>
    <row r="455" spans="1:9" ht="15">
      <c r="A455" s="81" t="s">
        <v>989</v>
      </c>
      <c r="B455" s="58" t="s">
        <v>120</v>
      </c>
      <c r="C455" s="82" t="s">
        <v>615</v>
      </c>
      <c r="D455" s="48" t="s">
        <v>333</v>
      </c>
      <c r="E455" s="48">
        <v>4</v>
      </c>
      <c r="F455" s="2"/>
      <c r="G455" s="2"/>
      <c r="H455" s="55">
        <f t="shared" si="36"/>
        <v>0</v>
      </c>
      <c r="I455" s="49">
        <f t="shared" si="37"/>
        <v>0</v>
      </c>
    </row>
    <row r="456" spans="1:9" ht="15">
      <c r="A456" s="81" t="s">
        <v>990</v>
      </c>
      <c r="B456" s="58" t="s">
        <v>120</v>
      </c>
      <c r="C456" s="82" t="s">
        <v>616</v>
      </c>
      <c r="D456" s="48" t="s">
        <v>333</v>
      </c>
      <c r="E456" s="48">
        <v>4</v>
      </c>
      <c r="F456" s="2"/>
      <c r="G456" s="2"/>
      <c r="H456" s="55">
        <f t="shared" si="36"/>
        <v>0</v>
      </c>
      <c r="I456" s="49">
        <f t="shared" si="37"/>
        <v>0</v>
      </c>
    </row>
    <row r="457" spans="1:9" ht="15">
      <c r="A457" s="81" t="s">
        <v>991</v>
      </c>
      <c r="B457" s="58" t="s">
        <v>120</v>
      </c>
      <c r="C457" s="82" t="s">
        <v>617</v>
      </c>
      <c r="D457" s="48" t="s">
        <v>333</v>
      </c>
      <c r="E457" s="48">
        <v>4</v>
      </c>
      <c r="F457" s="2"/>
      <c r="G457" s="2"/>
      <c r="H457" s="55">
        <f t="shared" si="36"/>
        <v>0</v>
      </c>
      <c r="I457" s="49">
        <f t="shared" si="37"/>
        <v>0</v>
      </c>
    </row>
    <row r="458" spans="1:9" ht="15">
      <c r="A458" s="81" t="s">
        <v>992</v>
      </c>
      <c r="B458" s="58" t="s">
        <v>120</v>
      </c>
      <c r="C458" s="82" t="s">
        <v>618</v>
      </c>
      <c r="D458" s="48" t="s">
        <v>333</v>
      </c>
      <c r="E458" s="48">
        <v>4</v>
      </c>
      <c r="F458" s="2"/>
      <c r="G458" s="2"/>
      <c r="H458" s="55">
        <f t="shared" si="36"/>
        <v>0</v>
      </c>
      <c r="I458" s="49">
        <f t="shared" si="37"/>
        <v>0</v>
      </c>
    </row>
    <row r="459" spans="1:9" ht="15">
      <c r="A459" s="81" t="s">
        <v>993</v>
      </c>
      <c r="B459" s="58" t="s">
        <v>121</v>
      </c>
      <c r="C459" s="82" t="s">
        <v>619</v>
      </c>
      <c r="D459" s="48" t="s">
        <v>333</v>
      </c>
      <c r="E459" s="48">
        <v>2</v>
      </c>
      <c r="F459" s="2"/>
      <c r="G459" s="2"/>
      <c r="H459" s="55">
        <f t="shared" si="36"/>
        <v>0</v>
      </c>
      <c r="I459" s="49">
        <f t="shared" si="37"/>
        <v>0</v>
      </c>
    </row>
    <row r="460" spans="1:9" ht="15">
      <c r="A460" s="81" t="s">
        <v>994</v>
      </c>
      <c r="B460" s="58" t="s">
        <v>121</v>
      </c>
      <c r="C460" s="82" t="s">
        <v>620</v>
      </c>
      <c r="D460" s="48" t="s">
        <v>333</v>
      </c>
      <c r="E460" s="48">
        <v>2</v>
      </c>
      <c r="F460" s="2"/>
      <c r="G460" s="2"/>
      <c r="H460" s="55">
        <f t="shared" si="36"/>
        <v>0</v>
      </c>
      <c r="I460" s="49">
        <f t="shared" si="37"/>
        <v>0</v>
      </c>
    </row>
    <row r="461" spans="1:9" ht="15">
      <c r="A461" s="81" t="s">
        <v>995</v>
      </c>
      <c r="B461" s="58" t="s">
        <v>121</v>
      </c>
      <c r="C461" s="82" t="s">
        <v>621</v>
      </c>
      <c r="D461" s="48" t="s">
        <v>333</v>
      </c>
      <c r="E461" s="48">
        <v>2</v>
      </c>
      <c r="F461" s="2"/>
      <c r="G461" s="2"/>
      <c r="H461" s="55">
        <f t="shared" si="36"/>
        <v>0</v>
      </c>
      <c r="I461" s="49">
        <f t="shared" si="37"/>
        <v>0</v>
      </c>
    </row>
    <row r="462" spans="1:9" ht="15">
      <c r="A462" s="81" t="s">
        <v>996</v>
      </c>
      <c r="B462" s="58" t="s">
        <v>121</v>
      </c>
      <c r="C462" s="82" t="s">
        <v>622</v>
      </c>
      <c r="D462" s="48" t="s">
        <v>333</v>
      </c>
      <c r="E462" s="48">
        <v>2</v>
      </c>
      <c r="F462" s="2"/>
      <c r="G462" s="2"/>
      <c r="H462" s="55">
        <f t="shared" si="36"/>
        <v>0</v>
      </c>
      <c r="I462" s="49">
        <f t="shared" si="37"/>
        <v>0</v>
      </c>
    </row>
    <row r="463" spans="1:9" ht="15">
      <c r="A463" s="81" t="s">
        <v>997</v>
      </c>
      <c r="B463" s="58" t="s">
        <v>122</v>
      </c>
      <c r="C463" s="82" t="s">
        <v>623</v>
      </c>
      <c r="D463" s="48" t="s">
        <v>333</v>
      </c>
      <c r="E463" s="48">
        <v>2</v>
      </c>
      <c r="F463" s="2"/>
      <c r="G463" s="2"/>
      <c r="H463" s="55">
        <f t="shared" si="36"/>
        <v>0</v>
      </c>
      <c r="I463" s="49">
        <f t="shared" si="37"/>
        <v>0</v>
      </c>
    </row>
    <row r="464" spans="1:9" ht="15">
      <c r="A464" s="81" t="s">
        <v>998</v>
      </c>
      <c r="B464" s="58" t="s">
        <v>122</v>
      </c>
      <c r="C464" s="82" t="s">
        <v>623</v>
      </c>
      <c r="D464" s="48" t="s">
        <v>333</v>
      </c>
      <c r="E464" s="48">
        <v>2</v>
      </c>
      <c r="F464" s="2"/>
      <c r="G464" s="2"/>
      <c r="H464" s="55">
        <f t="shared" si="36"/>
        <v>0</v>
      </c>
      <c r="I464" s="49">
        <f t="shared" si="37"/>
        <v>0</v>
      </c>
    </row>
    <row r="465" spans="1:9" ht="15">
      <c r="A465" s="81" t="s">
        <v>999</v>
      </c>
      <c r="B465" s="58" t="s">
        <v>122</v>
      </c>
      <c r="C465" s="82" t="s">
        <v>623</v>
      </c>
      <c r="D465" s="48" t="s">
        <v>333</v>
      </c>
      <c r="E465" s="48">
        <v>2</v>
      </c>
      <c r="F465" s="2"/>
      <c r="G465" s="2"/>
      <c r="H465" s="55">
        <f t="shared" si="36"/>
        <v>0</v>
      </c>
      <c r="I465" s="49">
        <f t="shared" si="37"/>
        <v>0</v>
      </c>
    </row>
    <row r="466" spans="1:9" ht="15">
      <c r="A466" s="81" t="s">
        <v>1000</v>
      </c>
      <c r="B466" s="58" t="s">
        <v>122</v>
      </c>
      <c r="C466" s="82" t="s">
        <v>623</v>
      </c>
      <c r="D466" s="48" t="s">
        <v>333</v>
      </c>
      <c r="E466" s="48">
        <v>2</v>
      </c>
      <c r="F466" s="2"/>
      <c r="G466" s="2"/>
      <c r="H466" s="55">
        <f t="shared" si="36"/>
        <v>0</v>
      </c>
      <c r="I466" s="49">
        <f t="shared" si="37"/>
        <v>0</v>
      </c>
    </row>
    <row r="467" spans="1:9" ht="15">
      <c r="A467" s="81" t="s">
        <v>1001</v>
      </c>
      <c r="B467" s="58" t="s">
        <v>123</v>
      </c>
      <c r="C467" s="82" t="s">
        <v>334</v>
      </c>
      <c r="D467" s="48" t="s">
        <v>333</v>
      </c>
      <c r="E467" s="48">
        <v>2</v>
      </c>
      <c r="F467" s="2"/>
      <c r="G467" s="2"/>
      <c r="H467" s="55">
        <f t="shared" si="36"/>
        <v>0</v>
      </c>
      <c r="I467" s="49">
        <f t="shared" si="37"/>
        <v>0</v>
      </c>
    </row>
    <row r="468" spans="1:9" ht="15">
      <c r="A468" s="81" t="s">
        <v>1002</v>
      </c>
      <c r="B468" s="58" t="s">
        <v>124</v>
      </c>
      <c r="C468" s="82" t="s">
        <v>624</v>
      </c>
      <c r="D468" s="48" t="s">
        <v>333</v>
      </c>
      <c r="E468" s="48">
        <v>2</v>
      </c>
      <c r="F468" s="2"/>
      <c r="G468" s="2"/>
      <c r="H468" s="55">
        <f t="shared" si="36"/>
        <v>0</v>
      </c>
      <c r="I468" s="49">
        <f t="shared" si="37"/>
        <v>0</v>
      </c>
    </row>
    <row r="469" spans="1:9" ht="15">
      <c r="A469" s="81" t="s">
        <v>1003</v>
      </c>
      <c r="B469" s="58" t="s">
        <v>124</v>
      </c>
      <c r="C469" s="82" t="s">
        <v>625</v>
      </c>
      <c r="D469" s="48" t="s">
        <v>333</v>
      </c>
      <c r="E469" s="48">
        <v>2</v>
      </c>
      <c r="F469" s="2"/>
      <c r="G469" s="2"/>
      <c r="H469" s="55">
        <f t="shared" si="36"/>
        <v>0</v>
      </c>
      <c r="I469" s="49">
        <f t="shared" si="37"/>
        <v>0</v>
      </c>
    </row>
    <row r="470" spans="1:9" ht="15">
      <c r="A470" s="81" t="s">
        <v>1004</v>
      </c>
      <c r="B470" s="58" t="s">
        <v>124</v>
      </c>
      <c r="C470" s="82" t="s">
        <v>626</v>
      </c>
      <c r="D470" s="48" t="s">
        <v>333</v>
      </c>
      <c r="E470" s="48">
        <v>2</v>
      </c>
      <c r="F470" s="2"/>
      <c r="G470" s="2"/>
      <c r="H470" s="55">
        <f t="shared" si="36"/>
        <v>0</v>
      </c>
      <c r="I470" s="49">
        <f t="shared" si="37"/>
        <v>0</v>
      </c>
    </row>
    <row r="471" spans="1:9" ht="15">
      <c r="A471" s="81" t="s">
        <v>1005</v>
      </c>
      <c r="B471" s="58" t="s">
        <v>124</v>
      </c>
      <c r="C471" s="82" t="s">
        <v>627</v>
      </c>
      <c r="D471" s="48" t="s">
        <v>333</v>
      </c>
      <c r="E471" s="48">
        <v>2</v>
      </c>
      <c r="F471" s="2"/>
      <c r="G471" s="2"/>
      <c r="H471" s="55">
        <f t="shared" si="36"/>
        <v>0</v>
      </c>
      <c r="I471" s="49">
        <f t="shared" si="37"/>
        <v>0</v>
      </c>
    </row>
    <row r="472" spans="1:9" ht="15">
      <c r="A472" s="81" t="s">
        <v>1006</v>
      </c>
      <c r="B472" s="58" t="s">
        <v>125</v>
      </c>
      <c r="C472" s="82" t="s">
        <v>628</v>
      </c>
      <c r="D472" s="48" t="s">
        <v>333</v>
      </c>
      <c r="E472" s="48">
        <v>2</v>
      </c>
      <c r="F472" s="2"/>
      <c r="G472" s="2"/>
      <c r="H472" s="55">
        <f t="shared" si="36"/>
        <v>0</v>
      </c>
      <c r="I472" s="49">
        <f t="shared" si="37"/>
        <v>0</v>
      </c>
    </row>
    <row r="473" spans="1:9" ht="15">
      <c r="A473" s="81" t="s">
        <v>1007</v>
      </c>
      <c r="B473" s="58" t="s">
        <v>125</v>
      </c>
      <c r="C473" s="82" t="s">
        <v>629</v>
      </c>
      <c r="D473" s="48" t="s">
        <v>333</v>
      </c>
      <c r="E473" s="48">
        <v>2</v>
      </c>
      <c r="F473" s="2"/>
      <c r="G473" s="2"/>
      <c r="H473" s="55">
        <f t="shared" si="36"/>
        <v>0</v>
      </c>
      <c r="I473" s="49">
        <f t="shared" si="37"/>
        <v>0</v>
      </c>
    </row>
    <row r="474" spans="1:9" ht="15">
      <c r="A474" s="81" t="s">
        <v>1008</v>
      </c>
      <c r="B474" s="58" t="s">
        <v>125</v>
      </c>
      <c r="C474" s="82" t="s">
        <v>630</v>
      </c>
      <c r="D474" s="48" t="s">
        <v>333</v>
      </c>
      <c r="E474" s="48">
        <v>2</v>
      </c>
      <c r="F474" s="2"/>
      <c r="G474" s="2"/>
      <c r="H474" s="55">
        <f t="shared" si="36"/>
        <v>0</v>
      </c>
      <c r="I474" s="49">
        <f t="shared" si="37"/>
        <v>0</v>
      </c>
    </row>
    <row r="475" spans="1:9" ht="15">
      <c r="A475" s="81" t="s">
        <v>1009</v>
      </c>
      <c r="B475" s="58" t="s">
        <v>125</v>
      </c>
      <c r="C475" s="82" t="s">
        <v>631</v>
      </c>
      <c r="D475" s="48" t="s">
        <v>333</v>
      </c>
      <c r="E475" s="48">
        <v>2</v>
      </c>
      <c r="F475" s="2"/>
      <c r="G475" s="2"/>
      <c r="H475" s="55">
        <f t="shared" si="36"/>
        <v>0</v>
      </c>
      <c r="I475" s="49">
        <f t="shared" si="37"/>
        <v>0</v>
      </c>
    </row>
    <row r="476" spans="1:9" ht="15">
      <c r="A476" s="81" t="s">
        <v>1010</v>
      </c>
      <c r="B476" s="58" t="s">
        <v>126</v>
      </c>
      <c r="C476" s="82" t="s">
        <v>632</v>
      </c>
      <c r="D476" s="48" t="s">
        <v>333</v>
      </c>
      <c r="E476" s="48">
        <v>2</v>
      </c>
      <c r="F476" s="2"/>
      <c r="G476" s="2"/>
      <c r="H476" s="55">
        <f t="shared" si="36"/>
        <v>0</v>
      </c>
      <c r="I476" s="49">
        <f t="shared" si="37"/>
        <v>0</v>
      </c>
    </row>
    <row r="477" spans="1:9" ht="15">
      <c r="A477" s="81" t="s">
        <v>1011</v>
      </c>
      <c r="B477" s="58" t="s">
        <v>127</v>
      </c>
      <c r="C477" s="82" t="s">
        <v>633</v>
      </c>
      <c r="D477" s="48" t="s">
        <v>333</v>
      </c>
      <c r="E477" s="48">
        <v>2</v>
      </c>
      <c r="F477" s="2"/>
      <c r="G477" s="2"/>
      <c r="H477" s="55">
        <f t="shared" si="36"/>
        <v>0</v>
      </c>
      <c r="I477" s="49">
        <f t="shared" si="37"/>
        <v>0</v>
      </c>
    </row>
    <row r="478" spans="1:9" ht="15">
      <c r="A478" s="81" t="s">
        <v>1012</v>
      </c>
      <c r="B478" s="58" t="s">
        <v>127</v>
      </c>
      <c r="C478" s="82" t="s">
        <v>634</v>
      </c>
      <c r="D478" s="48" t="s">
        <v>333</v>
      </c>
      <c r="E478" s="48">
        <v>2</v>
      </c>
      <c r="F478" s="2"/>
      <c r="G478" s="2"/>
      <c r="H478" s="55">
        <f t="shared" si="36"/>
        <v>0</v>
      </c>
      <c r="I478" s="49">
        <f t="shared" si="37"/>
        <v>0</v>
      </c>
    </row>
    <row r="479" spans="1:9" ht="15">
      <c r="A479" s="81" t="s">
        <v>1013</v>
      </c>
      <c r="B479" s="58" t="s">
        <v>127</v>
      </c>
      <c r="C479" s="82" t="s">
        <v>635</v>
      </c>
      <c r="D479" s="48" t="s">
        <v>333</v>
      </c>
      <c r="E479" s="48">
        <v>2</v>
      </c>
      <c r="F479" s="2"/>
      <c r="G479" s="2"/>
      <c r="H479" s="55">
        <f t="shared" si="36"/>
        <v>0</v>
      </c>
      <c r="I479" s="49">
        <f t="shared" si="37"/>
        <v>0</v>
      </c>
    </row>
    <row r="480" spans="1:9" ht="15">
      <c r="A480" s="81" t="s">
        <v>1014</v>
      </c>
      <c r="B480" s="58" t="s">
        <v>127</v>
      </c>
      <c r="C480" s="82" t="s">
        <v>636</v>
      </c>
      <c r="D480" s="48" t="s">
        <v>333</v>
      </c>
      <c r="E480" s="48">
        <v>2</v>
      </c>
      <c r="F480" s="2"/>
      <c r="G480" s="2"/>
      <c r="H480" s="55">
        <f t="shared" si="36"/>
        <v>0</v>
      </c>
      <c r="I480" s="49">
        <f t="shared" si="37"/>
        <v>0</v>
      </c>
    </row>
    <row r="481" spans="1:9" ht="15">
      <c r="A481" s="81" t="s">
        <v>1015</v>
      </c>
      <c r="B481" s="58" t="s">
        <v>128</v>
      </c>
      <c r="C481" s="82" t="s">
        <v>637</v>
      </c>
      <c r="D481" s="48" t="s">
        <v>333</v>
      </c>
      <c r="E481" s="48">
        <v>2</v>
      </c>
      <c r="F481" s="2"/>
      <c r="G481" s="2"/>
      <c r="H481" s="55">
        <f t="shared" si="36"/>
        <v>0</v>
      </c>
      <c r="I481" s="49">
        <f t="shared" si="37"/>
        <v>0</v>
      </c>
    </row>
    <row r="482" spans="1:9" ht="15">
      <c r="A482" s="81" t="s">
        <v>1016</v>
      </c>
      <c r="B482" s="58" t="s">
        <v>128</v>
      </c>
      <c r="C482" s="82" t="s">
        <v>638</v>
      </c>
      <c r="D482" s="48" t="s">
        <v>333</v>
      </c>
      <c r="E482" s="48">
        <v>2</v>
      </c>
      <c r="F482" s="2"/>
      <c r="G482" s="2"/>
      <c r="H482" s="55">
        <f t="shared" si="36"/>
        <v>0</v>
      </c>
      <c r="I482" s="49">
        <f t="shared" si="37"/>
        <v>0</v>
      </c>
    </row>
    <row r="483" spans="1:9" ht="15">
      <c r="A483" s="81" t="s">
        <v>1017</v>
      </c>
      <c r="B483" s="58" t="s">
        <v>128</v>
      </c>
      <c r="C483" s="82" t="s">
        <v>639</v>
      </c>
      <c r="D483" s="48" t="s">
        <v>333</v>
      </c>
      <c r="E483" s="48">
        <v>2</v>
      </c>
      <c r="F483" s="2"/>
      <c r="G483" s="2"/>
      <c r="H483" s="55">
        <f t="shared" si="36"/>
        <v>0</v>
      </c>
      <c r="I483" s="49">
        <f t="shared" si="37"/>
        <v>0</v>
      </c>
    </row>
    <row r="484" spans="1:9" ht="15">
      <c r="A484" s="81" t="s">
        <v>1018</v>
      </c>
      <c r="B484" s="58" t="s">
        <v>128</v>
      </c>
      <c r="C484" s="82" t="s">
        <v>640</v>
      </c>
      <c r="D484" s="48" t="s">
        <v>333</v>
      </c>
      <c r="E484" s="48">
        <v>2</v>
      </c>
      <c r="F484" s="2"/>
      <c r="G484" s="2"/>
      <c r="H484" s="55">
        <f t="shared" si="36"/>
        <v>0</v>
      </c>
      <c r="I484" s="49">
        <f t="shared" si="37"/>
        <v>0</v>
      </c>
    </row>
    <row r="485" spans="1:9" ht="15">
      <c r="A485" s="81" t="s">
        <v>1019</v>
      </c>
      <c r="B485" s="58" t="s">
        <v>129</v>
      </c>
      <c r="C485" s="82" t="s">
        <v>641</v>
      </c>
      <c r="D485" s="48" t="s">
        <v>333</v>
      </c>
      <c r="E485" s="48">
        <v>1</v>
      </c>
      <c r="F485" s="2"/>
      <c r="G485" s="2"/>
      <c r="H485" s="55">
        <f t="shared" si="36"/>
        <v>0</v>
      </c>
      <c r="I485" s="49">
        <f t="shared" si="37"/>
        <v>0</v>
      </c>
    </row>
    <row r="486" spans="1:9" ht="15">
      <c r="A486" s="81" t="s">
        <v>1020</v>
      </c>
      <c r="B486" s="58" t="s">
        <v>129</v>
      </c>
      <c r="C486" s="82" t="s">
        <v>642</v>
      </c>
      <c r="D486" s="48" t="s">
        <v>333</v>
      </c>
      <c r="E486" s="48">
        <v>1</v>
      </c>
      <c r="F486" s="2"/>
      <c r="G486" s="2"/>
      <c r="H486" s="55">
        <f t="shared" si="36"/>
        <v>0</v>
      </c>
      <c r="I486" s="49">
        <f t="shared" si="37"/>
        <v>0</v>
      </c>
    </row>
    <row r="487" spans="1:9" ht="15">
      <c r="A487" s="81" t="s">
        <v>1021</v>
      </c>
      <c r="B487" s="58" t="s">
        <v>129</v>
      </c>
      <c r="C487" s="82" t="s">
        <v>643</v>
      </c>
      <c r="D487" s="48" t="s">
        <v>333</v>
      </c>
      <c r="E487" s="48">
        <v>1</v>
      </c>
      <c r="F487" s="2"/>
      <c r="G487" s="2"/>
      <c r="H487" s="55">
        <f t="shared" si="36"/>
        <v>0</v>
      </c>
      <c r="I487" s="49">
        <f t="shared" si="37"/>
        <v>0</v>
      </c>
    </row>
    <row r="488" spans="1:9" ht="15">
      <c r="A488" s="81" t="s">
        <v>1022</v>
      </c>
      <c r="B488" s="58" t="s">
        <v>129</v>
      </c>
      <c r="C488" s="82" t="s">
        <v>644</v>
      </c>
      <c r="D488" s="48" t="s">
        <v>333</v>
      </c>
      <c r="E488" s="48">
        <v>1</v>
      </c>
      <c r="F488" s="2"/>
      <c r="G488" s="2"/>
      <c r="H488" s="55">
        <f t="shared" si="36"/>
        <v>0</v>
      </c>
      <c r="I488" s="49">
        <f t="shared" si="37"/>
        <v>0</v>
      </c>
    </row>
    <row r="489" spans="1:9" ht="15">
      <c r="A489" s="81" t="s">
        <v>1023</v>
      </c>
      <c r="B489" s="58" t="s">
        <v>130</v>
      </c>
      <c r="C489" s="109" t="s">
        <v>645</v>
      </c>
      <c r="D489" s="48" t="s">
        <v>333</v>
      </c>
      <c r="E489" s="48">
        <v>2</v>
      </c>
      <c r="F489" s="2"/>
      <c r="G489" s="2"/>
      <c r="H489" s="55">
        <f t="shared" si="36"/>
        <v>0</v>
      </c>
      <c r="I489" s="49">
        <f t="shared" si="37"/>
        <v>0</v>
      </c>
    </row>
    <row r="490" spans="1:9" ht="15">
      <c r="A490" s="81" t="s">
        <v>1024</v>
      </c>
      <c r="B490" s="58" t="s">
        <v>130</v>
      </c>
      <c r="C490" s="109" t="s">
        <v>646</v>
      </c>
      <c r="D490" s="48" t="s">
        <v>333</v>
      </c>
      <c r="E490" s="48">
        <v>2</v>
      </c>
      <c r="F490" s="2"/>
      <c r="G490" s="2"/>
      <c r="H490" s="55">
        <f t="shared" si="36"/>
        <v>0</v>
      </c>
      <c r="I490" s="49">
        <f t="shared" si="37"/>
        <v>0</v>
      </c>
    </row>
    <row r="491" spans="1:9" ht="15">
      <c r="A491" s="81" t="s">
        <v>1025</v>
      </c>
      <c r="B491" s="58" t="s">
        <v>130</v>
      </c>
      <c r="C491" s="109" t="s">
        <v>647</v>
      </c>
      <c r="D491" s="48" t="s">
        <v>333</v>
      </c>
      <c r="E491" s="48">
        <v>2</v>
      </c>
      <c r="F491" s="2"/>
      <c r="G491" s="2"/>
      <c r="H491" s="55">
        <f t="shared" si="36"/>
        <v>0</v>
      </c>
      <c r="I491" s="49">
        <f t="shared" si="37"/>
        <v>0</v>
      </c>
    </row>
    <row r="492" spans="1:9" ht="15">
      <c r="A492" s="81" t="s">
        <v>1026</v>
      </c>
      <c r="B492" s="58" t="s">
        <v>130</v>
      </c>
      <c r="C492" s="109" t="s">
        <v>648</v>
      </c>
      <c r="D492" s="48" t="s">
        <v>333</v>
      </c>
      <c r="E492" s="48">
        <v>2</v>
      </c>
      <c r="F492" s="2"/>
      <c r="G492" s="2"/>
      <c r="H492" s="55">
        <f t="shared" si="36"/>
        <v>0</v>
      </c>
      <c r="I492" s="49">
        <f t="shared" si="37"/>
        <v>0</v>
      </c>
    </row>
    <row r="493" spans="1:9" ht="15">
      <c r="A493" s="81" t="s">
        <v>1027</v>
      </c>
      <c r="B493" s="58" t="s">
        <v>131</v>
      </c>
      <c r="C493" s="109" t="s">
        <v>649</v>
      </c>
      <c r="D493" s="48" t="s">
        <v>333</v>
      </c>
      <c r="E493" s="48">
        <v>2</v>
      </c>
      <c r="F493" s="2"/>
      <c r="G493" s="2"/>
      <c r="H493" s="55">
        <f t="shared" si="36"/>
        <v>0</v>
      </c>
      <c r="I493" s="49">
        <f t="shared" si="37"/>
        <v>0</v>
      </c>
    </row>
    <row r="494" spans="1:9" ht="15">
      <c r="A494" s="81" t="s">
        <v>1028</v>
      </c>
      <c r="B494" s="58" t="s">
        <v>131</v>
      </c>
      <c r="C494" s="109" t="s">
        <v>650</v>
      </c>
      <c r="D494" s="48" t="s">
        <v>333</v>
      </c>
      <c r="E494" s="48">
        <v>2</v>
      </c>
      <c r="F494" s="2"/>
      <c r="G494" s="2"/>
      <c r="H494" s="55">
        <f t="shared" si="36"/>
        <v>0</v>
      </c>
      <c r="I494" s="49">
        <f t="shared" si="37"/>
        <v>0</v>
      </c>
    </row>
    <row r="495" spans="1:9" ht="15">
      <c r="A495" s="81" t="s">
        <v>1029</v>
      </c>
      <c r="B495" s="58" t="s">
        <v>131</v>
      </c>
      <c r="C495" s="109" t="s">
        <v>651</v>
      </c>
      <c r="D495" s="48" t="s">
        <v>333</v>
      </c>
      <c r="E495" s="48">
        <v>2</v>
      </c>
      <c r="F495" s="2"/>
      <c r="G495" s="2"/>
      <c r="H495" s="55">
        <f t="shared" si="36"/>
        <v>0</v>
      </c>
      <c r="I495" s="49">
        <f t="shared" si="37"/>
        <v>0</v>
      </c>
    </row>
    <row r="496" spans="1:9" ht="15">
      <c r="A496" s="81" t="s">
        <v>1030</v>
      </c>
      <c r="B496" s="58" t="s">
        <v>131</v>
      </c>
      <c r="C496" s="109" t="s">
        <v>652</v>
      </c>
      <c r="D496" s="48" t="s">
        <v>333</v>
      </c>
      <c r="E496" s="48">
        <v>2</v>
      </c>
      <c r="F496" s="2"/>
      <c r="G496" s="2"/>
      <c r="H496" s="55">
        <f t="shared" si="36"/>
        <v>0</v>
      </c>
      <c r="I496" s="49">
        <f t="shared" si="37"/>
        <v>0</v>
      </c>
    </row>
    <row r="497" spans="1:9" ht="15">
      <c r="A497" s="81" t="s">
        <v>1031</v>
      </c>
      <c r="B497" s="58" t="s">
        <v>132</v>
      </c>
      <c r="C497" s="131" t="s">
        <v>653</v>
      </c>
      <c r="D497" s="48" t="s">
        <v>333</v>
      </c>
      <c r="E497" s="48">
        <v>1</v>
      </c>
      <c r="F497" s="2"/>
      <c r="G497" s="2"/>
      <c r="H497" s="55">
        <f t="shared" si="36"/>
        <v>0</v>
      </c>
      <c r="I497" s="49">
        <f t="shared" si="37"/>
        <v>0</v>
      </c>
    </row>
    <row r="498" spans="1:9" ht="15">
      <c r="A498" s="81" t="s">
        <v>1032</v>
      </c>
      <c r="B498" s="58" t="s">
        <v>132</v>
      </c>
      <c r="C498" s="131" t="s">
        <v>654</v>
      </c>
      <c r="D498" s="48" t="s">
        <v>333</v>
      </c>
      <c r="E498" s="48">
        <v>1</v>
      </c>
      <c r="F498" s="2"/>
      <c r="G498" s="2"/>
      <c r="H498" s="55">
        <f t="shared" si="36"/>
        <v>0</v>
      </c>
      <c r="I498" s="49">
        <f t="shared" si="37"/>
        <v>0</v>
      </c>
    </row>
    <row r="499" spans="1:9" ht="15">
      <c r="A499" s="81" t="s">
        <v>1033</v>
      </c>
      <c r="B499" s="58" t="s">
        <v>132</v>
      </c>
      <c r="C499" s="131" t="s">
        <v>655</v>
      </c>
      <c r="D499" s="48" t="s">
        <v>333</v>
      </c>
      <c r="E499" s="48">
        <v>1</v>
      </c>
      <c r="F499" s="2"/>
      <c r="G499" s="2"/>
      <c r="H499" s="55">
        <f t="shared" si="36"/>
        <v>0</v>
      </c>
      <c r="I499" s="49">
        <f t="shared" si="37"/>
        <v>0</v>
      </c>
    </row>
    <row r="500" spans="1:9" ht="15">
      <c r="A500" s="81" t="s">
        <v>1034</v>
      </c>
      <c r="B500" s="58" t="s">
        <v>132</v>
      </c>
      <c r="C500" s="131" t="s">
        <v>656</v>
      </c>
      <c r="D500" s="48" t="s">
        <v>333</v>
      </c>
      <c r="E500" s="48">
        <v>1</v>
      </c>
      <c r="F500" s="2"/>
      <c r="G500" s="2"/>
      <c r="H500" s="55">
        <f t="shared" si="36"/>
        <v>0</v>
      </c>
      <c r="I500" s="49">
        <f t="shared" si="37"/>
        <v>0</v>
      </c>
    </row>
    <row r="501" spans="1:9" ht="15">
      <c r="A501" s="81" t="s">
        <v>1035</v>
      </c>
      <c r="B501" s="58" t="s">
        <v>133</v>
      </c>
      <c r="C501" s="109" t="s">
        <v>657</v>
      </c>
      <c r="D501" s="48" t="s">
        <v>333</v>
      </c>
      <c r="E501" s="48">
        <v>2</v>
      </c>
      <c r="F501" s="2"/>
      <c r="G501" s="2"/>
      <c r="H501" s="55">
        <f t="shared" si="36"/>
        <v>0</v>
      </c>
      <c r="I501" s="49">
        <f t="shared" si="37"/>
        <v>0</v>
      </c>
    </row>
    <row r="502" spans="1:9" ht="15">
      <c r="A502" s="81" t="s">
        <v>1036</v>
      </c>
      <c r="B502" s="58" t="s">
        <v>133</v>
      </c>
      <c r="C502" s="109" t="s">
        <v>658</v>
      </c>
      <c r="D502" s="48" t="s">
        <v>333</v>
      </c>
      <c r="E502" s="48">
        <v>2</v>
      </c>
      <c r="F502" s="2"/>
      <c r="G502" s="2"/>
      <c r="H502" s="55">
        <f t="shared" si="36"/>
        <v>0</v>
      </c>
      <c r="I502" s="49">
        <f t="shared" si="37"/>
        <v>0</v>
      </c>
    </row>
    <row r="503" spans="1:9" ht="15">
      <c r="A503" s="81" t="s">
        <v>1037</v>
      </c>
      <c r="B503" s="58" t="s">
        <v>133</v>
      </c>
      <c r="C503" s="109" t="s">
        <v>659</v>
      </c>
      <c r="D503" s="48" t="s">
        <v>333</v>
      </c>
      <c r="E503" s="48">
        <v>2</v>
      </c>
      <c r="F503" s="2"/>
      <c r="G503" s="2"/>
      <c r="H503" s="55">
        <f t="shared" si="36"/>
        <v>0</v>
      </c>
      <c r="I503" s="49">
        <f t="shared" si="37"/>
        <v>0</v>
      </c>
    </row>
    <row r="504" spans="1:9" ht="15">
      <c r="A504" s="81" t="s">
        <v>1038</v>
      </c>
      <c r="B504" s="58" t="s">
        <v>133</v>
      </c>
      <c r="C504" s="109" t="s">
        <v>660</v>
      </c>
      <c r="D504" s="48" t="s">
        <v>333</v>
      </c>
      <c r="E504" s="48">
        <v>2</v>
      </c>
      <c r="F504" s="2"/>
      <c r="G504" s="2"/>
      <c r="H504" s="55">
        <f t="shared" si="36"/>
        <v>0</v>
      </c>
      <c r="I504" s="49">
        <f t="shared" si="37"/>
        <v>0</v>
      </c>
    </row>
    <row r="505" spans="1:9" ht="15">
      <c r="A505" s="81" t="s">
        <v>1039</v>
      </c>
      <c r="B505" s="58" t="s">
        <v>134</v>
      </c>
      <c r="C505" s="109" t="s">
        <v>661</v>
      </c>
      <c r="D505" s="48" t="s">
        <v>194</v>
      </c>
      <c r="E505" s="48">
        <v>1</v>
      </c>
      <c r="F505" s="2"/>
      <c r="G505" s="2"/>
      <c r="H505" s="55">
        <f t="shared" si="36"/>
        <v>0</v>
      </c>
      <c r="I505" s="49">
        <f t="shared" si="37"/>
        <v>0</v>
      </c>
    </row>
    <row r="506" spans="1:9" ht="15">
      <c r="A506" s="81" t="s">
        <v>1040</v>
      </c>
      <c r="B506" s="58" t="s">
        <v>135</v>
      </c>
      <c r="C506" s="82" t="s">
        <v>662</v>
      </c>
      <c r="D506" s="48" t="s">
        <v>333</v>
      </c>
      <c r="E506" s="48">
        <v>1</v>
      </c>
      <c r="F506" s="2"/>
      <c r="G506" s="2"/>
      <c r="H506" s="55">
        <f aca="true" t="shared" si="38" ref="H506:H520">+F506-G506</f>
        <v>0</v>
      </c>
      <c r="I506" s="49">
        <f aca="true" t="shared" si="39" ref="I506:I520">E506*H506</f>
        <v>0</v>
      </c>
    </row>
    <row r="507" spans="1:9" ht="15">
      <c r="A507" s="81" t="s">
        <v>1041</v>
      </c>
      <c r="B507" s="58" t="s">
        <v>135</v>
      </c>
      <c r="C507" s="82" t="s">
        <v>663</v>
      </c>
      <c r="D507" s="48" t="s">
        <v>333</v>
      </c>
      <c r="E507" s="48">
        <v>1</v>
      </c>
      <c r="F507" s="2"/>
      <c r="G507" s="2"/>
      <c r="H507" s="55">
        <f t="shared" si="38"/>
        <v>0</v>
      </c>
      <c r="I507" s="49">
        <f t="shared" si="39"/>
        <v>0</v>
      </c>
    </row>
    <row r="508" spans="1:9" ht="15">
      <c r="A508" s="81" t="s">
        <v>1042</v>
      </c>
      <c r="B508" s="58" t="s">
        <v>135</v>
      </c>
      <c r="C508" s="82" t="s">
        <v>664</v>
      </c>
      <c r="D508" s="48" t="s">
        <v>333</v>
      </c>
      <c r="E508" s="48">
        <v>1</v>
      </c>
      <c r="F508" s="2"/>
      <c r="G508" s="2"/>
      <c r="H508" s="55">
        <f t="shared" si="38"/>
        <v>0</v>
      </c>
      <c r="I508" s="49">
        <f t="shared" si="39"/>
        <v>0</v>
      </c>
    </row>
    <row r="509" spans="1:9" ht="15">
      <c r="A509" s="81" t="s">
        <v>1043</v>
      </c>
      <c r="B509" s="58" t="s">
        <v>135</v>
      </c>
      <c r="C509" s="82" t="s">
        <v>665</v>
      </c>
      <c r="D509" s="48" t="s">
        <v>333</v>
      </c>
      <c r="E509" s="48">
        <v>1</v>
      </c>
      <c r="F509" s="2"/>
      <c r="G509" s="2"/>
      <c r="H509" s="55">
        <f t="shared" si="38"/>
        <v>0</v>
      </c>
      <c r="I509" s="49">
        <f t="shared" si="39"/>
        <v>0</v>
      </c>
    </row>
    <row r="510" spans="1:9" ht="15">
      <c r="A510" s="81" t="s">
        <v>1044</v>
      </c>
      <c r="B510" s="58" t="s">
        <v>240</v>
      </c>
      <c r="C510" s="82" t="s">
        <v>666</v>
      </c>
      <c r="D510" s="48" t="s">
        <v>333</v>
      </c>
      <c r="E510" s="48">
        <v>2</v>
      </c>
      <c r="F510" s="2"/>
      <c r="G510" s="2"/>
      <c r="H510" s="55">
        <f t="shared" si="38"/>
        <v>0</v>
      </c>
      <c r="I510" s="49">
        <f t="shared" si="39"/>
        <v>0</v>
      </c>
    </row>
    <row r="511" spans="1:9" ht="15">
      <c r="A511" s="81" t="s">
        <v>1045</v>
      </c>
      <c r="B511" s="58" t="s">
        <v>240</v>
      </c>
      <c r="C511" s="82" t="s">
        <v>667</v>
      </c>
      <c r="D511" s="48" t="s">
        <v>333</v>
      </c>
      <c r="E511" s="48">
        <v>2</v>
      </c>
      <c r="F511" s="2"/>
      <c r="G511" s="2"/>
      <c r="H511" s="55">
        <f t="shared" si="38"/>
        <v>0</v>
      </c>
      <c r="I511" s="49">
        <f t="shared" si="39"/>
        <v>0</v>
      </c>
    </row>
    <row r="512" spans="1:9" ht="15">
      <c r="A512" s="81" t="s">
        <v>1046</v>
      </c>
      <c r="B512" s="58" t="s">
        <v>240</v>
      </c>
      <c r="C512" s="82" t="s">
        <v>668</v>
      </c>
      <c r="D512" s="48" t="s">
        <v>333</v>
      </c>
      <c r="E512" s="48">
        <v>2</v>
      </c>
      <c r="F512" s="2"/>
      <c r="G512" s="2"/>
      <c r="H512" s="55">
        <f t="shared" si="38"/>
        <v>0</v>
      </c>
      <c r="I512" s="49">
        <f t="shared" si="39"/>
        <v>0</v>
      </c>
    </row>
    <row r="513" spans="1:9" ht="15">
      <c r="A513" s="81" t="s">
        <v>1047</v>
      </c>
      <c r="B513" s="58" t="s">
        <v>240</v>
      </c>
      <c r="C513" s="82" t="s">
        <v>669</v>
      </c>
      <c r="D513" s="48" t="s">
        <v>333</v>
      </c>
      <c r="E513" s="48">
        <v>2</v>
      </c>
      <c r="F513" s="2"/>
      <c r="G513" s="2"/>
      <c r="H513" s="55">
        <f t="shared" si="38"/>
        <v>0</v>
      </c>
      <c r="I513" s="49">
        <f t="shared" si="39"/>
        <v>0</v>
      </c>
    </row>
    <row r="514" spans="1:9" ht="15">
      <c r="A514" s="81" t="s">
        <v>1048</v>
      </c>
      <c r="B514" s="58" t="s">
        <v>241</v>
      </c>
      <c r="C514" s="82" t="s">
        <v>670</v>
      </c>
      <c r="D514" s="48" t="s">
        <v>336</v>
      </c>
      <c r="E514" s="48">
        <v>1</v>
      </c>
      <c r="F514" s="2"/>
      <c r="G514" s="2"/>
      <c r="H514" s="55">
        <f t="shared" si="38"/>
        <v>0</v>
      </c>
      <c r="I514" s="49">
        <f t="shared" si="39"/>
        <v>0</v>
      </c>
    </row>
    <row r="515" spans="1:9" ht="15">
      <c r="A515" s="81" t="s">
        <v>1049</v>
      </c>
      <c r="B515" s="58" t="s">
        <v>241</v>
      </c>
      <c r="C515" s="82" t="s">
        <v>671</v>
      </c>
      <c r="D515" s="48" t="s">
        <v>336</v>
      </c>
      <c r="E515" s="48">
        <v>1</v>
      </c>
      <c r="F515" s="2"/>
      <c r="G515" s="2"/>
      <c r="H515" s="55">
        <f t="shared" si="38"/>
        <v>0</v>
      </c>
      <c r="I515" s="49">
        <f t="shared" si="39"/>
        <v>0</v>
      </c>
    </row>
    <row r="516" spans="1:9" ht="15">
      <c r="A516" s="81" t="s">
        <v>1050</v>
      </c>
      <c r="B516" s="58" t="s">
        <v>241</v>
      </c>
      <c r="C516" s="82" t="s">
        <v>672</v>
      </c>
      <c r="D516" s="48" t="s">
        <v>336</v>
      </c>
      <c r="E516" s="48">
        <v>1</v>
      </c>
      <c r="F516" s="2"/>
      <c r="G516" s="2"/>
      <c r="H516" s="55">
        <f t="shared" si="38"/>
        <v>0</v>
      </c>
      <c r="I516" s="49">
        <f t="shared" si="39"/>
        <v>0</v>
      </c>
    </row>
    <row r="517" spans="1:9" ht="15">
      <c r="A517" s="81" t="s">
        <v>1051</v>
      </c>
      <c r="B517" s="58" t="s">
        <v>241</v>
      </c>
      <c r="C517" s="82" t="s">
        <v>673</v>
      </c>
      <c r="D517" s="48" t="s">
        <v>336</v>
      </c>
      <c r="E517" s="48">
        <v>1</v>
      </c>
      <c r="F517" s="2"/>
      <c r="G517" s="2"/>
      <c r="H517" s="55">
        <f t="shared" si="38"/>
        <v>0</v>
      </c>
      <c r="I517" s="49">
        <f t="shared" si="39"/>
        <v>0</v>
      </c>
    </row>
    <row r="518" spans="1:9" ht="16.5">
      <c r="A518" s="81" t="s">
        <v>1052</v>
      </c>
      <c r="B518" s="58" t="s">
        <v>242</v>
      </c>
      <c r="C518" s="82" t="s">
        <v>674</v>
      </c>
      <c r="D518" s="48" t="s">
        <v>194</v>
      </c>
      <c r="E518" s="48">
        <v>1</v>
      </c>
      <c r="F518" s="2"/>
      <c r="G518" s="2"/>
      <c r="H518" s="55">
        <f t="shared" si="38"/>
        <v>0</v>
      </c>
      <c r="I518" s="49">
        <f t="shared" si="39"/>
        <v>0</v>
      </c>
    </row>
    <row r="519" spans="1:9" ht="15">
      <c r="A519" s="81" t="s">
        <v>1053</v>
      </c>
      <c r="B519" s="58" t="s">
        <v>243</v>
      </c>
      <c r="C519" s="82" t="s">
        <v>675</v>
      </c>
      <c r="D519" s="48" t="s">
        <v>194</v>
      </c>
      <c r="E519" s="48">
        <v>1</v>
      </c>
      <c r="F519" s="2"/>
      <c r="G519" s="2"/>
      <c r="H519" s="55">
        <f t="shared" si="38"/>
        <v>0</v>
      </c>
      <c r="I519" s="49">
        <f t="shared" si="39"/>
        <v>0</v>
      </c>
    </row>
    <row r="520" spans="1:9" ht="15">
      <c r="A520" s="81" t="s">
        <v>1054</v>
      </c>
      <c r="B520" s="58" t="s">
        <v>244</v>
      </c>
      <c r="C520" s="82" t="s">
        <v>332</v>
      </c>
      <c r="D520" s="48" t="s">
        <v>194</v>
      </c>
      <c r="E520" s="48">
        <v>1</v>
      </c>
      <c r="F520" s="2"/>
      <c r="G520" s="2"/>
      <c r="H520" s="55">
        <f t="shared" si="38"/>
        <v>0</v>
      </c>
      <c r="I520" s="49">
        <f t="shared" si="39"/>
        <v>0</v>
      </c>
    </row>
    <row r="521" spans="1:9" ht="15">
      <c r="A521" s="63"/>
      <c r="B521" s="64"/>
      <c r="C521" s="65" t="s">
        <v>184</v>
      </c>
      <c r="D521" s="66"/>
      <c r="E521" s="67"/>
      <c r="F521" s="4"/>
      <c r="G521" s="4"/>
      <c r="H521" s="68"/>
      <c r="I521" s="69">
        <f>SUM(I442:I520)</f>
        <v>0</v>
      </c>
    </row>
    <row r="522" spans="1:9" ht="14.25">
      <c r="A522" s="70"/>
      <c r="B522" s="50"/>
      <c r="C522" s="97"/>
      <c r="D522" s="48"/>
      <c r="E522" s="48"/>
      <c r="F522" s="2"/>
      <c r="G522" s="2"/>
      <c r="H522" s="18"/>
      <c r="I522" s="96"/>
    </row>
    <row r="523" spans="1:9" ht="14.25">
      <c r="A523" s="70"/>
      <c r="B523" s="50"/>
      <c r="C523" s="97"/>
      <c r="D523" s="48"/>
      <c r="E523" s="48"/>
      <c r="F523" s="2"/>
      <c r="G523" s="2"/>
      <c r="H523" s="18"/>
      <c r="I523" s="96"/>
    </row>
    <row r="524" spans="1:9" ht="15">
      <c r="A524" s="70"/>
      <c r="B524" s="124">
        <v>13</v>
      </c>
      <c r="C524" s="125" t="s">
        <v>136</v>
      </c>
      <c r="D524" s="48"/>
      <c r="E524" s="48"/>
      <c r="F524" s="2"/>
      <c r="G524" s="2"/>
      <c r="H524" s="18"/>
      <c r="I524" s="96"/>
    </row>
    <row r="525" spans="1:9" ht="30">
      <c r="A525" s="81" t="s">
        <v>1055</v>
      </c>
      <c r="B525" s="50" t="s">
        <v>676</v>
      </c>
      <c r="C525" s="132" t="s">
        <v>677</v>
      </c>
      <c r="D525" s="48" t="s">
        <v>194</v>
      </c>
      <c r="E525" s="48">
        <v>1</v>
      </c>
      <c r="F525" s="2"/>
      <c r="G525" s="2"/>
      <c r="H525" s="55">
        <f aca="true" t="shared" si="40" ref="H525:H537">+F525-G525</f>
        <v>0</v>
      </c>
      <c r="I525" s="49">
        <f aca="true" t="shared" si="41" ref="I525:I537">E525*H525</f>
        <v>0</v>
      </c>
    </row>
    <row r="526" spans="1:9" ht="15">
      <c r="A526" s="81" t="s">
        <v>1056</v>
      </c>
      <c r="B526" s="50" t="s">
        <v>137</v>
      </c>
      <c r="C526" s="109" t="s">
        <v>678</v>
      </c>
      <c r="D526" s="48" t="s">
        <v>194</v>
      </c>
      <c r="E526" s="48">
        <v>1</v>
      </c>
      <c r="F526" s="2"/>
      <c r="G526" s="2"/>
      <c r="H526" s="55">
        <f t="shared" si="40"/>
        <v>0</v>
      </c>
      <c r="I526" s="49">
        <f t="shared" si="41"/>
        <v>0</v>
      </c>
    </row>
    <row r="527" spans="1:9" ht="15">
      <c r="A527" s="81" t="s">
        <v>1057</v>
      </c>
      <c r="B527" s="50" t="s">
        <v>138</v>
      </c>
      <c r="C527" s="109" t="s">
        <v>679</v>
      </c>
      <c r="D527" s="48" t="s">
        <v>194</v>
      </c>
      <c r="E527" s="48">
        <v>1</v>
      </c>
      <c r="F527" s="2"/>
      <c r="G527" s="2"/>
      <c r="H527" s="55">
        <f t="shared" si="40"/>
        <v>0</v>
      </c>
      <c r="I527" s="49">
        <f t="shared" si="41"/>
        <v>0</v>
      </c>
    </row>
    <row r="528" spans="1:9" ht="15">
      <c r="A528" s="81" t="s">
        <v>1058</v>
      </c>
      <c r="B528" s="50" t="s">
        <v>139</v>
      </c>
      <c r="C528" s="109" t="s">
        <v>337</v>
      </c>
      <c r="D528" s="48" t="s">
        <v>194</v>
      </c>
      <c r="E528" s="48">
        <v>1</v>
      </c>
      <c r="F528" s="2"/>
      <c r="G528" s="2"/>
      <c r="H528" s="55">
        <f t="shared" si="40"/>
        <v>0</v>
      </c>
      <c r="I528" s="49">
        <f t="shared" si="41"/>
        <v>0</v>
      </c>
    </row>
    <row r="529" spans="1:9" ht="15">
      <c r="A529" s="81" t="s">
        <v>1059</v>
      </c>
      <c r="B529" s="50" t="s">
        <v>680</v>
      </c>
      <c r="C529" s="109" t="s">
        <v>681</v>
      </c>
      <c r="D529" s="48" t="s">
        <v>194</v>
      </c>
      <c r="E529" s="48">
        <v>1</v>
      </c>
      <c r="F529" s="2"/>
      <c r="G529" s="2"/>
      <c r="H529" s="55">
        <f t="shared" si="40"/>
        <v>0</v>
      </c>
      <c r="I529" s="49">
        <f t="shared" si="41"/>
        <v>0</v>
      </c>
    </row>
    <row r="530" spans="1:9" ht="15">
      <c r="A530" s="81" t="s">
        <v>1060</v>
      </c>
      <c r="B530" s="50" t="s">
        <v>140</v>
      </c>
      <c r="C530" s="109" t="s">
        <v>682</v>
      </c>
      <c r="D530" s="48" t="s">
        <v>194</v>
      </c>
      <c r="E530" s="48">
        <v>1</v>
      </c>
      <c r="F530" s="2"/>
      <c r="G530" s="2"/>
      <c r="H530" s="55">
        <f t="shared" si="40"/>
        <v>0</v>
      </c>
      <c r="I530" s="49">
        <f t="shared" si="41"/>
        <v>0</v>
      </c>
    </row>
    <row r="531" spans="1:9" ht="15">
      <c r="A531" s="81" t="s">
        <v>1061</v>
      </c>
      <c r="B531" s="50" t="s">
        <v>141</v>
      </c>
      <c r="C531" s="109" t="s">
        <v>683</v>
      </c>
      <c r="D531" s="48" t="s">
        <v>194</v>
      </c>
      <c r="E531" s="48">
        <v>1</v>
      </c>
      <c r="F531" s="2"/>
      <c r="G531" s="2"/>
      <c r="H531" s="55">
        <f t="shared" si="40"/>
        <v>0</v>
      </c>
      <c r="I531" s="49">
        <f t="shared" si="41"/>
        <v>0</v>
      </c>
    </row>
    <row r="532" spans="1:9" ht="15">
      <c r="A532" s="81" t="s">
        <v>1062</v>
      </c>
      <c r="B532" s="50" t="s">
        <v>142</v>
      </c>
      <c r="C532" s="109" t="s">
        <v>684</v>
      </c>
      <c r="D532" s="48" t="s">
        <v>194</v>
      </c>
      <c r="E532" s="48">
        <v>1</v>
      </c>
      <c r="F532" s="2"/>
      <c r="G532" s="2"/>
      <c r="H532" s="55">
        <f t="shared" si="40"/>
        <v>0</v>
      </c>
      <c r="I532" s="49">
        <f t="shared" si="41"/>
        <v>0</v>
      </c>
    </row>
    <row r="533" spans="1:9" ht="15">
      <c r="A533" s="81" t="s">
        <v>1063</v>
      </c>
      <c r="B533" s="50" t="s">
        <v>143</v>
      </c>
      <c r="C533" s="109" t="s">
        <v>685</v>
      </c>
      <c r="D533" s="48" t="s">
        <v>194</v>
      </c>
      <c r="E533" s="48">
        <v>1</v>
      </c>
      <c r="F533" s="2"/>
      <c r="G533" s="2"/>
      <c r="H533" s="55">
        <f t="shared" si="40"/>
        <v>0</v>
      </c>
      <c r="I533" s="49">
        <f t="shared" si="41"/>
        <v>0</v>
      </c>
    </row>
    <row r="534" spans="1:9" ht="15">
      <c r="A534" s="81" t="s">
        <v>1064</v>
      </c>
      <c r="B534" s="50" t="s">
        <v>686</v>
      </c>
      <c r="C534" s="109" t="s">
        <v>687</v>
      </c>
      <c r="D534" s="48" t="s">
        <v>194</v>
      </c>
      <c r="E534" s="48">
        <v>1</v>
      </c>
      <c r="F534" s="2"/>
      <c r="G534" s="2"/>
      <c r="H534" s="55">
        <f t="shared" si="40"/>
        <v>0</v>
      </c>
      <c r="I534" s="49">
        <f t="shared" si="41"/>
        <v>0</v>
      </c>
    </row>
    <row r="535" spans="1:9" ht="16.5">
      <c r="A535" s="81" t="s">
        <v>1065</v>
      </c>
      <c r="B535" s="50" t="s">
        <v>688</v>
      </c>
      <c r="C535" s="109" t="s">
        <v>689</v>
      </c>
      <c r="D535" s="48" t="s">
        <v>194</v>
      </c>
      <c r="E535" s="48">
        <v>1</v>
      </c>
      <c r="F535" s="2"/>
      <c r="G535" s="2"/>
      <c r="H535" s="55">
        <f t="shared" si="40"/>
        <v>0</v>
      </c>
      <c r="I535" s="49">
        <f t="shared" si="41"/>
        <v>0</v>
      </c>
    </row>
    <row r="536" spans="1:9" ht="15">
      <c r="A536" s="81" t="s">
        <v>1066</v>
      </c>
      <c r="B536" s="50" t="s">
        <v>144</v>
      </c>
      <c r="C536" s="109" t="s">
        <v>690</v>
      </c>
      <c r="D536" s="48" t="s">
        <v>194</v>
      </c>
      <c r="E536" s="48">
        <v>1</v>
      </c>
      <c r="F536" s="2"/>
      <c r="G536" s="2"/>
      <c r="H536" s="55">
        <f t="shared" si="40"/>
        <v>0</v>
      </c>
      <c r="I536" s="49">
        <f t="shared" si="41"/>
        <v>0</v>
      </c>
    </row>
    <row r="537" spans="1:9" ht="15">
      <c r="A537" s="81" t="s">
        <v>1067</v>
      </c>
      <c r="B537" s="50" t="s">
        <v>145</v>
      </c>
      <c r="C537" s="109" t="s">
        <v>691</v>
      </c>
      <c r="D537" s="48" t="s">
        <v>194</v>
      </c>
      <c r="E537" s="48">
        <v>1</v>
      </c>
      <c r="F537" s="2"/>
      <c r="G537" s="2"/>
      <c r="H537" s="55">
        <f t="shared" si="40"/>
        <v>0</v>
      </c>
      <c r="I537" s="49">
        <f t="shared" si="41"/>
        <v>0</v>
      </c>
    </row>
    <row r="538" spans="1:9" ht="15">
      <c r="A538" s="63"/>
      <c r="B538" s="64"/>
      <c r="C538" s="65" t="s">
        <v>184</v>
      </c>
      <c r="D538" s="66"/>
      <c r="E538" s="67"/>
      <c r="F538" s="4"/>
      <c r="G538" s="4"/>
      <c r="H538" s="68"/>
      <c r="I538" s="69">
        <f>SUM(I525:I537)</f>
        <v>0</v>
      </c>
    </row>
    <row r="539" spans="1:9" ht="15">
      <c r="A539" s="133"/>
      <c r="B539" s="134"/>
      <c r="C539" s="135"/>
      <c r="D539" s="136"/>
      <c r="E539" s="137"/>
      <c r="F539" s="10"/>
      <c r="G539" s="10"/>
      <c r="H539" s="138"/>
      <c r="I539" s="139"/>
    </row>
    <row r="540" spans="1:9" ht="15">
      <c r="A540" s="70"/>
      <c r="B540" s="124">
        <v>14</v>
      </c>
      <c r="C540" s="125" t="s">
        <v>735</v>
      </c>
      <c r="D540" s="48"/>
      <c r="E540" s="48"/>
      <c r="F540" s="2"/>
      <c r="G540" s="2"/>
      <c r="H540" s="18"/>
      <c r="I540" s="96"/>
    </row>
    <row r="541" spans="1:9" ht="15">
      <c r="A541" s="140" t="s">
        <v>1068</v>
      </c>
      <c r="B541" s="93" t="s">
        <v>692</v>
      </c>
      <c r="C541" s="109" t="s">
        <v>693</v>
      </c>
      <c r="D541" s="48" t="s">
        <v>194</v>
      </c>
      <c r="E541" s="48">
        <v>1</v>
      </c>
      <c r="F541" s="2"/>
      <c r="G541" s="2"/>
      <c r="H541" s="55">
        <f aca="true" t="shared" si="42" ref="H541:H559">+F541-G541</f>
        <v>0</v>
      </c>
      <c r="I541" s="49">
        <f aca="true" t="shared" si="43" ref="I541:I559">E541*H541</f>
        <v>0</v>
      </c>
    </row>
    <row r="542" spans="1:9" ht="15">
      <c r="A542" s="140" t="s">
        <v>1069</v>
      </c>
      <c r="B542" s="93" t="s">
        <v>694</v>
      </c>
      <c r="C542" s="109" t="s">
        <v>695</v>
      </c>
      <c r="D542" s="48" t="s">
        <v>194</v>
      </c>
      <c r="E542" s="48">
        <v>1</v>
      </c>
      <c r="F542" s="2"/>
      <c r="G542" s="2"/>
      <c r="H542" s="55">
        <f t="shared" si="42"/>
        <v>0</v>
      </c>
      <c r="I542" s="49">
        <f t="shared" si="43"/>
        <v>0</v>
      </c>
    </row>
    <row r="543" spans="1:9" ht="15">
      <c r="A543" s="140" t="s">
        <v>1070</v>
      </c>
      <c r="B543" s="93" t="s">
        <v>696</v>
      </c>
      <c r="C543" s="109" t="s">
        <v>697</v>
      </c>
      <c r="D543" s="48" t="s">
        <v>194</v>
      </c>
      <c r="E543" s="48">
        <v>1</v>
      </c>
      <c r="F543" s="2"/>
      <c r="G543" s="2"/>
      <c r="H543" s="55">
        <f t="shared" si="42"/>
        <v>0</v>
      </c>
      <c r="I543" s="49">
        <f t="shared" si="43"/>
        <v>0</v>
      </c>
    </row>
    <row r="544" spans="1:9" ht="15">
      <c r="A544" s="140" t="s">
        <v>1071</v>
      </c>
      <c r="B544" s="93" t="s">
        <v>698</v>
      </c>
      <c r="C544" s="109" t="s">
        <v>699</v>
      </c>
      <c r="D544" s="48" t="s">
        <v>194</v>
      </c>
      <c r="E544" s="48">
        <v>1</v>
      </c>
      <c r="F544" s="2"/>
      <c r="G544" s="2"/>
      <c r="H544" s="55">
        <f t="shared" si="42"/>
        <v>0</v>
      </c>
      <c r="I544" s="49">
        <f t="shared" si="43"/>
        <v>0</v>
      </c>
    </row>
    <row r="545" spans="1:9" ht="15">
      <c r="A545" s="140" t="s">
        <v>1072</v>
      </c>
      <c r="B545" s="93" t="s">
        <v>700</v>
      </c>
      <c r="C545" s="109" t="s">
        <v>701</v>
      </c>
      <c r="D545" s="48" t="s">
        <v>194</v>
      </c>
      <c r="E545" s="48">
        <v>1</v>
      </c>
      <c r="F545" s="2"/>
      <c r="G545" s="2"/>
      <c r="H545" s="55">
        <f t="shared" si="42"/>
        <v>0</v>
      </c>
      <c r="I545" s="49">
        <f t="shared" si="43"/>
        <v>0</v>
      </c>
    </row>
    <row r="546" spans="1:9" ht="15">
      <c r="A546" s="140" t="s">
        <v>1073</v>
      </c>
      <c r="B546" s="93" t="s">
        <v>702</v>
      </c>
      <c r="C546" s="109" t="s">
        <v>703</v>
      </c>
      <c r="D546" s="48" t="s">
        <v>194</v>
      </c>
      <c r="E546" s="48">
        <v>1</v>
      </c>
      <c r="F546" s="2"/>
      <c r="G546" s="2"/>
      <c r="H546" s="55">
        <f t="shared" si="42"/>
        <v>0</v>
      </c>
      <c r="I546" s="49">
        <f t="shared" si="43"/>
        <v>0</v>
      </c>
    </row>
    <row r="547" spans="1:9" ht="15">
      <c r="A547" s="140" t="s">
        <v>1074</v>
      </c>
      <c r="B547" s="93" t="s">
        <v>704</v>
      </c>
      <c r="C547" s="109" t="s">
        <v>705</v>
      </c>
      <c r="D547" s="48" t="s">
        <v>194</v>
      </c>
      <c r="E547" s="48">
        <v>1</v>
      </c>
      <c r="F547" s="2"/>
      <c r="G547" s="2"/>
      <c r="H547" s="55">
        <f t="shared" si="42"/>
        <v>0</v>
      </c>
      <c r="I547" s="49">
        <f t="shared" si="43"/>
        <v>0</v>
      </c>
    </row>
    <row r="548" spans="1:9" ht="15">
      <c r="A548" s="140" t="s">
        <v>1075</v>
      </c>
      <c r="B548" s="93" t="s">
        <v>706</v>
      </c>
      <c r="C548" s="109" t="s">
        <v>187</v>
      </c>
      <c r="D548" s="48" t="s">
        <v>194</v>
      </c>
      <c r="E548" s="48">
        <v>1</v>
      </c>
      <c r="F548" s="2"/>
      <c r="G548" s="2"/>
      <c r="H548" s="55">
        <f t="shared" si="42"/>
        <v>0</v>
      </c>
      <c r="I548" s="49">
        <f t="shared" si="43"/>
        <v>0</v>
      </c>
    </row>
    <row r="549" spans="1:9" ht="15">
      <c r="A549" s="140" t="s">
        <v>1076</v>
      </c>
      <c r="B549" s="93" t="s">
        <v>707</v>
      </c>
      <c r="C549" s="109" t="s">
        <v>708</v>
      </c>
      <c r="D549" s="48" t="s">
        <v>194</v>
      </c>
      <c r="E549" s="48">
        <v>1</v>
      </c>
      <c r="F549" s="2"/>
      <c r="G549" s="2"/>
      <c r="H549" s="55">
        <f t="shared" si="42"/>
        <v>0</v>
      </c>
      <c r="I549" s="49">
        <f t="shared" si="43"/>
        <v>0</v>
      </c>
    </row>
    <row r="550" spans="1:9" ht="15">
      <c r="A550" s="140" t="s">
        <v>1077</v>
      </c>
      <c r="B550" s="93" t="s">
        <v>709</v>
      </c>
      <c r="C550" s="109" t="s">
        <v>710</v>
      </c>
      <c r="D550" s="48" t="s">
        <v>194</v>
      </c>
      <c r="E550" s="48">
        <v>1</v>
      </c>
      <c r="F550" s="2"/>
      <c r="G550" s="2"/>
      <c r="H550" s="55">
        <f t="shared" si="42"/>
        <v>0</v>
      </c>
      <c r="I550" s="49">
        <f t="shared" si="43"/>
        <v>0</v>
      </c>
    </row>
    <row r="551" spans="1:9" ht="15">
      <c r="A551" s="140" t="s">
        <v>1078</v>
      </c>
      <c r="B551" s="93" t="s">
        <v>711</v>
      </c>
      <c r="C551" s="109" t="s">
        <v>712</v>
      </c>
      <c r="D551" s="48" t="s">
        <v>194</v>
      </c>
      <c r="E551" s="48">
        <v>1</v>
      </c>
      <c r="F551" s="2"/>
      <c r="G551" s="2"/>
      <c r="H551" s="55">
        <f t="shared" si="42"/>
        <v>0</v>
      </c>
      <c r="I551" s="49">
        <f t="shared" si="43"/>
        <v>0</v>
      </c>
    </row>
    <row r="552" spans="1:9" ht="15">
      <c r="A552" s="140" t="s">
        <v>1079</v>
      </c>
      <c r="B552" s="93" t="s">
        <v>713</v>
      </c>
      <c r="C552" s="109" t="s">
        <v>714</v>
      </c>
      <c r="D552" s="48" t="s">
        <v>194</v>
      </c>
      <c r="E552" s="48">
        <v>1</v>
      </c>
      <c r="F552" s="2"/>
      <c r="G552" s="2"/>
      <c r="H552" s="55">
        <f t="shared" si="42"/>
        <v>0</v>
      </c>
      <c r="I552" s="49">
        <f t="shared" si="43"/>
        <v>0</v>
      </c>
    </row>
    <row r="553" spans="1:9" ht="15">
      <c r="A553" s="140" t="s">
        <v>1080</v>
      </c>
      <c r="B553" s="93" t="s">
        <v>715</v>
      </c>
      <c r="C553" s="109" t="s">
        <v>716</v>
      </c>
      <c r="D553" s="48" t="s">
        <v>194</v>
      </c>
      <c r="E553" s="48">
        <v>1</v>
      </c>
      <c r="F553" s="2"/>
      <c r="G553" s="2"/>
      <c r="H553" s="55">
        <f t="shared" si="42"/>
        <v>0</v>
      </c>
      <c r="I553" s="49">
        <f t="shared" si="43"/>
        <v>0</v>
      </c>
    </row>
    <row r="554" spans="1:9" ht="15">
      <c r="A554" s="140" t="s">
        <v>1081</v>
      </c>
      <c r="B554" s="93" t="s">
        <v>717</v>
      </c>
      <c r="C554" s="109" t="s">
        <v>718</v>
      </c>
      <c r="D554" s="48" t="s">
        <v>194</v>
      </c>
      <c r="E554" s="48">
        <v>1</v>
      </c>
      <c r="F554" s="2"/>
      <c r="G554" s="2"/>
      <c r="H554" s="55">
        <f t="shared" si="42"/>
        <v>0</v>
      </c>
      <c r="I554" s="49">
        <f t="shared" si="43"/>
        <v>0</v>
      </c>
    </row>
    <row r="555" spans="1:9" ht="15">
      <c r="A555" s="140" t="s">
        <v>1082</v>
      </c>
      <c r="B555" s="93" t="s">
        <v>719</v>
      </c>
      <c r="C555" s="109" t="s">
        <v>720</v>
      </c>
      <c r="D555" s="48" t="s">
        <v>194</v>
      </c>
      <c r="E555" s="48">
        <v>1</v>
      </c>
      <c r="F555" s="2"/>
      <c r="G555" s="2"/>
      <c r="H555" s="55">
        <f t="shared" si="42"/>
        <v>0</v>
      </c>
      <c r="I555" s="49">
        <f t="shared" si="43"/>
        <v>0</v>
      </c>
    </row>
    <row r="556" spans="1:9" ht="15">
      <c r="A556" s="140" t="s">
        <v>1083</v>
      </c>
      <c r="B556" s="93" t="s">
        <v>721</v>
      </c>
      <c r="C556" s="109" t="s">
        <v>722</v>
      </c>
      <c r="D556" s="48" t="s">
        <v>194</v>
      </c>
      <c r="E556" s="48">
        <v>1</v>
      </c>
      <c r="F556" s="2"/>
      <c r="G556" s="2"/>
      <c r="H556" s="55">
        <f t="shared" si="42"/>
        <v>0</v>
      </c>
      <c r="I556" s="49">
        <f t="shared" si="43"/>
        <v>0</v>
      </c>
    </row>
    <row r="557" spans="1:9" ht="15">
      <c r="A557" s="140" t="s">
        <v>1084</v>
      </c>
      <c r="B557" s="93" t="s">
        <v>723</v>
      </c>
      <c r="C557" s="109" t="s">
        <v>724</v>
      </c>
      <c r="D557" s="48" t="s">
        <v>194</v>
      </c>
      <c r="E557" s="48">
        <v>1</v>
      </c>
      <c r="F557" s="2"/>
      <c r="G557" s="2"/>
      <c r="H557" s="55">
        <f t="shared" si="42"/>
        <v>0</v>
      </c>
      <c r="I557" s="49">
        <f t="shared" si="43"/>
        <v>0</v>
      </c>
    </row>
    <row r="558" spans="1:9" ht="15">
      <c r="A558" s="140" t="s">
        <v>1085</v>
      </c>
      <c r="B558" s="93" t="s">
        <v>725</v>
      </c>
      <c r="C558" s="109" t="s">
        <v>726</v>
      </c>
      <c r="D558" s="48" t="s">
        <v>194</v>
      </c>
      <c r="E558" s="48">
        <v>1</v>
      </c>
      <c r="F558" s="2"/>
      <c r="G558" s="2"/>
      <c r="H558" s="55">
        <f t="shared" si="42"/>
        <v>0</v>
      </c>
      <c r="I558" s="49">
        <f t="shared" si="43"/>
        <v>0</v>
      </c>
    </row>
    <row r="559" spans="1:9" ht="15">
      <c r="A559" s="140" t="s">
        <v>1086</v>
      </c>
      <c r="B559" s="93" t="s">
        <v>727</v>
      </c>
      <c r="C559" s="109" t="s">
        <v>728</v>
      </c>
      <c r="D559" s="48" t="s">
        <v>194</v>
      </c>
      <c r="E559" s="48">
        <v>1</v>
      </c>
      <c r="F559" s="3"/>
      <c r="G559" s="2"/>
      <c r="H559" s="55">
        <f t="shared" si="42"/>
        <v>0</v>
      </c>
      <c r="I559" s="49">
        <f t="shared" si="43"/>
        <v>0</v>
      </c>
    </row>
    <row r="560" spans="1:9" ht="15">
      <c r="A560" s="63"/>
      <c r="B560" s="64"/>
      <c r="C560" s="65" t="s">
        <v>184</v>
      </c>
      <c r="D560" s="66"/>
      <c r="E560" s="67"/>
      <c r="F560" s="19"/>
      <c r="G560" s="19"/>
      <c r="H560" s="68"/>
      <c r="I560" s="69">
        <f>SUM(I541:I559)</f>
        <v>0</v>
      </c>
    </row>
    <row r="561" spans="1:9" ht="18">
      <c r="A561" s="70"/>
      <c r="B561" s="50"/>
      <c r="C561" s="97"/>
      <c r="D561" s="48"/>
      <c r="E561" s="141"/>
      <c r="F561" s="22"/>
      <c r="G561" s="18"/>
      <c r="H561" s="18"/>
      <c r="I561" s="96"/>
    </row>
    <row r="562" spans="1:9" ht="18">
      <c r="A562" s="70"/>
      <c r="B562" s="50"/>
      <c r="C562" s="142"/>
      <c r="D562" s="48"/>
      <c r="E562" s="141" t="s">
        <v>729</v>
      </c>
      <c r="F562" s="22"/>
      <c r="G562" s="18"/>
      <c r="H562" s="18"/>
      <c r="I562" s="96"/>
    </row>
    <row r="563" spans="1:9" ht="18">
      <c r="A563" s="70"/>
      <c r="B563" s="50"/>
      <c r="C563" s="142"/>
      <c r="D563" s="48"/>
      <c r="E563" s="143"/>
      <c r="F563" s="22"/>
      <c r="G563" s="18"/>
      <c r="H563" s="18"/>
      <c r="I563" s="96"/>
    </row>
    <row r="564" spans="1:9" ht="24" thickBot="1">
      <c r="A564" s="144"/>
      <c r="B564" s="145"/>
      <c r="C564" s="146" t="s">
        <v>1089</v>
      </c>
      <c r="D564" s="147"/>
      <c r="E564" s="147"/>
      <c r="F564" s="23"/>
      <c r="G564" s="24"/>
      <c r="H564" s="24"/>
      <c r="I564" s="148">
        <f>+I560+I538+I521+I439+I414+I342+I269+I254+I246+I240+I181+I95+I71+I28</f>
        <v>0</v>
      </c>
    </row>
    <row r="565" spans="1:9" ht="14.25">
      <c r="A565" s="149"/>
      <c r="B565" s="149"/>
      <c r="C565" s="149"/>
      <c r="D565" s="149"/>
      <c r="E565" s="149"/>
      <c r="F565" s="150"/>
      <c r="G565" s="150"/>
      <c r="H565" s="150"/>
      <c r="I565" s="150"/>
    </row>
    <row r="566" spans="1:9" ht="14.25">
      <c r="A566" s="149"/>
      <c r="B566" s="149"/>
      <c r="C566" s="149"/>
      <c r="D566" s="149"/>
      <c r="E566" s="149"/>
      <c r="F566" s="150"/>
      <c r="G566" s="150"/>
      <c r="H566" s="150"/>
      <c r="I566" s="150"/>
    </row>
    <row r="567" spans="1:9" ht="14.25">
      <c r="A567" s="149"/>
      <c r="B567" s="149"/>
      <c r="C567" s="149"/>
      <c r="D567" s="149"/>
      <c r="E567" s="149"/>
      <c r="F567" s="150"/>
      <c r="G567" s="150"/>
      <c r="H567" s="150"/>
      <c r="I567" s="150"/>
    </row>
    <row r="568" spans="1:9" ht="14.25">
      <c r="A568" s="149"/>
      <c r="B568" s="149"/>
      <c r="C568" s="149"/>
      <c r="D568" s="149"/>
      <c r="E568" s="149"/>
      <c r="F568" s="150"/>
      <c r="G568" s="150"/>
      <c r="H568" s="150"/>
      <c r="I568" s="150"/>
    </row>
    <row r="569" spans="1:9" ht="14.25">
      <c r="A569" s="149"/>
      <c r="B569" s="149"/>
      <c r="C569" s="149"/>
      <c r="D569" s="149"/>
      <c r="E569" s="149"/>
      <c r="F569" s="150"/>
      <c r="G569" s="150"/>
      <c r="H569" s="150"/>
      <c r="I569" s="150"/>
    </row>
    <row r="570" spans="1:9" ht="14.25">
      <c r="A570" s="149"/>
      <c r="B570" s="149"/>
      <c r="C570" s="149"/>
      <c r="D570" s="149"/>
      <c r="E570" s="149"/>
      <c r="F570" s="150"/>
      <c r="G570" s="150"/>
      <c r="H570" s="150"/>
      <c r="I570" s="150"/>
    </row>
    <row r="571" spans="1:9" ht="14.25">
      <c r="A571" s="149"/>
      <c r="B571" s="149"/>
      <c r="C571" s="149"/>
      <c r="D571" s="149"/>
      <c r="E571" s="149"/>
      <c r="F571" s="150"/>
      <c r="G571" s="150"/>
      <c r="H571" s="150"/>
      <c r="I571" s="150"/>
    </row>
    <row r="572" spans="1:9" ht="14.25">
      <c r="A572" s="149"/>
      <c r="B572" s="149"/>
      <c r="C572" s="149"/>
      <c r="D572" s="149"/>
      <c r="E572" s="149"/>
      <c r="F572" s="150"/>
      <c r="G572" s="150"/>
      <c r="H572" s="150"/>
      <c r="I572" s="150"/>
    </row>
  </sheetData>
  <sheetProtection password="CB77" sheet="1" selectLockedCells="1"/>
  <mergeCells count="2">
    <mergeCell ref="A1:I1"/>
    <mergeCell ref="E2:I3"/>
  </mergeCells>
  <printOptions/>
  <pageMargins left="0.7" right="0.7" top="0.75" bottom="0.75" header="0.3" footer="0.3"/>
  <pageSetup horizontalDpi="600" verticalDpi="600" orientation="portrait" scale="46" r:id="rId1"/>
  <headerFooter>
    <oddFooter>&amp;CPage &amp;P of &amp;N</oddFooter>
  </headerFooter>
  <rowBreaks count="6" manualBreakCount="6">
    <brk id="97" max="8" man="1"/>
    <brk id="187" max="8" man="1"/>
    <brk id="276" max="255" man="1"/>
    <brk id="365" max="8" man="1"/>
    <brk id="454" max="8" man="1"/>
    <brk id="543" max="8" man="1"/>
  </rowBreaks>
  <ignoredErrors>
    <ignoredError sqref="E38:E46 H10:I10 H11:I27 I28" unlockedFormula="1"/>
    <ignoredError sqref="B239" twoDigitTextYear="1"/>
    <ignoredError sqref="A230:A2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:E16"/>
    </sheetView>
  </sheetViews>
  <sheetFormatPr defaultColWidth="9.140625" defaultRowHeight="15"/>
  <cols>
    <col min="1" max="1" width="13.421875" style="11" customWidth="1"/>
    <col min="2" max="2" width="55.140625" style="0" bestFit="1" customWidth="1"/>
    <col min="3" max="3" width="18.57421875" style="0" customWidth="1"/>
    <col min="4" max="4" width="19.00390625" style="0" bestFit="1" customWidth="1"/>
    <col min="5" max="5" width="13.57421875" style="0" customWidth="1"/>
  </cols>
  <sheetData>
    <row r="1" spans="1:5" ht="33" customHeight="1">
      <c r="A1" s="164" t="s">
        <v>734</v>
      </c>
      <c r="B1" s="165"/>
      <c r="C1" s="165"/>
      <c r="D1" s="165"/>
      <c r="E1" s="165"/>
    </row>
    <row r="2" spans="1:5" ht="35.25" customHeight="1">
      <c r="A2" s="12" t="s">
        <v>736</v>
      </c>
      <c r="B2" s="12" t="s">
        <v>730</v>
      </c>
      <c r="C2" s="13" t="s">
        <v>731</v>
      </c>
      <c r="D2" s="13" t="s">
        <v>732</v>
      </c>
      <c r="E2" s="13" t="s">
        <v>733</v>
      </c>
    </row>
    <row r="3" spans="1:5" ht="14.25">
      <c r="A3" s="14">
        <v>1</v>
      </c>
      <c r="B3" s="15" t="str">
        <f>+'SHALAMAR MASTER DATA'!C8</f>
        <v>DOCKING &amp; GENERAL SERVICE</v>
      </c>
      <c r="C3" s="16">
        <f>+'SHALAMAR MASTER DATA'!I28</f>
        <v>0</v>
      </c>
      <c r="D3" s="16">
        <v>0</v>
      </c>
      <c r="E3" s="16">
        <f>+'SHALAMAR MASTER DATA'!I28</f>
        <v>0</v>
      </c>
    </row>
    <row r="4" spans="1:5" ht="14.25">
      <c r="A4" s="14">
        <v>2</v>
      </c>
      <c r="B4" s="15" t="str">
        <f>+'SHALAMAR MASTER DATA'!C29</f>
        <v>HULL CLEANING &amp; PAINTING</v>
      </c>
      <c r="C4" s="16">
        <f>+'SHALAMAR MASTER DATA'!I71</f>
        <v>0</v>
      </c>
      <c r="D4" s="16">
        <v>0</v>
      </c>
      <c r="E4" s="16">
        <f>+'SHALAMAR MASTER DATA'!I71</f>
        <v>0</v>
      </c>
    </row>
    <row r="5" spans="1:5" ht="14.25">
      <c r="A5" s="14">
        <v>3</v>
      </c>
      <c r="B5" s="15" t="str">
        <f>+'SHALAMAR MASTER DATA'!C73</f>
        <v>HULL REPAIR</v>
      </c>
      <c r="C5" s="16">
        <f>+'SHALAMAR MASTER DATA'!I95</f>
        <v>0</v>
      </c>
      <c r="D5" s="16">
        <v>0</v>
      </c>
      <c r="E5" s="16">
        <f>+'SHALAMAR MASTER DATA'!I95</f>
        <v>0</v>
      </c>
    </row>
    <row r="6" spans="1:5" ht="14.25">
      <c r="A6" s="14">
        <v>4</v>
      </c>
      <c r="B6" s="15" t="str">
        <f>+'SHALAMAR MASTER DATA'!C98</f>
        <v>CARGO &amp; BALLAST TANKS</v>
      </c>
      <c r="C6" s="16">
        <f>+'SHALAMAR MASTER DATA'!I181</f>
        <v>0</v>
      </c>
      <c r="D6" s="16">
        <v>0</v>
      </c>
      <c r="E6" s="16">
        <f>+'SHALAMAR MASTER DATA'!I181</f>
        <v>0</v>
      </c>
    </row>
    <row r="7" spans="1:5" ht="14.25">
      <c r="A7" s="14">
        <v>5</v>
      </c>
      <c r="B7" s="15" t="str">
        <f>+'SHALAMAR MASTER DATA'!C183</f>
        <v>CARGO SYSTEM AND PIPING</v>
      </c>
      <c r="C7" s="16">
        <f>+'SHALAMAR MASTER DATA'!I240</f>
        <v>0</v>
      </c>
      <c r="D7" s="16">
        <v>0</v>
      </c>
      <c r="E7" s="16">
        <f>+'SHALAMAR MASTER DATA'!I240</f>
        <v>0</v>
      </c>
    </row>
    <row r="8" spans="1:5" ht="14.25">
      <c r="A8" s="14">
        <v>6</v>
      </c>
      <c r="B8" s="15" t="str">
        <f>+'SHALAMAR MASTER DATA'!C242</f>
        <v>ACCOMMODATION AND NAVIGATIONAL AIDS</v>
      </c>
      <c r="C8" s="16">
        <f>+'SHALAMAR MASTER DATA'!I246</f>
        <v>0</v>
      </c>
      <c r="D8" s="16">
        <v>0</v>
      </c>
      <c r="E8" s="16">
        <f>+'SHALAMAR MASTER DATA'!I246</f>
        <v>0</v>
      </c>
    </row>
    <row r="9" spans="1:5" ht="14.25">
      <c r="A9" s="14">
        <v>7</v>
      </c>
      <c r="B9" s="15" t="str">
        <f>+'SHALAMAR MASTER DATA'!C248</f>
        <v>BOILERS</v>
      </c>
      <c r="C9" s="16">
        <f>+'SHALAMAR MASTER DATA'!I254</f>
        <v>0</v>
      </c>
      <c r="D9" s="16">
        <v>0</v>
      </c>
      <c r="E9" s="16">
        <f>+'SHALAMAR MASTER DATA'!I254</f>
        <v>0</v>
      </c>
    </row>
    <row r="10" spans="1:5" ht="14.25">
      <c r="A10" s="14">
        <v>8</v>
      </c>
      <c r="B10" s="15" t="str">
        <f>+'SHALAMAR MASTER DATA'!C256</f>
        <v>MAIN ENGINE</v>
      </c>
      <c r="C10" s="16">
        <f>+'SHALAMAR MASTER DATA'!I269</f>
        <v>0</v>
      </c>
      <c r="D10" s="16">
        <v>0</v>
      </c>
      <c r="E10" s="16">
        <f>+'SHALAMAR MASTER DATA'!I269</f>
        <v>0</v>
      </c>
    </row>
    <row r="11" spans="1:5" ht="14.25">
      <c r="A11" s="14">
        <v>9</v>
      </c>
      <c r="B11" s="15" t="str">
        <f>+'SHALAMAR MASTER DATA'!C271</f>
        <v>ENGINE ROOM AUXILIARIES</v>
      </c>
      <c r="C11" s="16">
        <f>+'SHALAMAR MASTER DATA'!I342</f>
        <v>0</v>
      </c>
      <c r="D11" s="16">
        <v>0</v>
      </c>
      <c r="E11" s="16">
        <f>+'SHALAMAR MASTER DATA'!I342</f>
        <v>0</v>
      </c>
    </row>
    <row r="12" spans="1:5" ht="14.25">
      <c r="A12" s="14">
        <v>10</v>
      </c>
      <c r="B12" s="15" t="str">
        <f>+'SHALAMAR MASTER DATA'!C344</f>
        <v>PUMP ROOM / ENGINE ROOM PIPING &amp; VALVES</v>
      </c>
      <c r="C12" s="16">
        <f>+'SHALAMAR MASTER DATA'!I414</f>
        <v>0</v>
      </c>
      <c r="D12" s="16">
        <v>0</v>
      </c>
      <c r="E12" s="16">
        <f>+'SHALAMAR MASTER DATA'!I414</f>
        <v>0</v>
      </c>
    </row>
    <row r="13" spans="1:5" ht="14.25">
      <c r="A13" s="14">
        <v>11</v>
      </c>
      <c r="B13" s="15" t="str">
        <f>+'SHALAMAR MASTER DATA'!C416</f>
        <v>DECK MACHINERY</v>
      </c>
      <c r="C13" s="16">
        <f>+'SHALAMAR MASTER DATA'!I439</f>
        <v>0</v>
      </c>
      <c r="D13" s="16">
        <v>0</v>
      </c>
      <c r="E13" s="16">
        <f>+'SHALAMAR MASTER DATA'!I439</f>
        <v>0</v>
      </c>
    </row>
    <row r="14" spans="1:5" ht="14.25">
      <c r="A14" s="14">
        <v>12</v>
      </c>
      <c r="B14" s="15" t="str">
        <f>+'SHALAMAR MASTER DATA'!C441</f>
        <v>ELECTRICAL MACHINERY</v>
      </c>
      <c r="C14" s="16">
        <f>+'SHALAMAR MASTER DATA'!I521</f>
        <v>0</v>
      </c>
      <c r="D14" s="16">
        <v>0</v>
      </c>
      <c r="E14" s="16">
        <f>+'SHALAMAR MASTER DATA'!I521</f>
        <v>0</v>
      </c>
    </row>
    <row r="15" spans="1:5" ht="14.25">
      <c r="A15" s="14">
        <v>13</v>
      </c>
      <c r="B15" s="15" t="str">
        <f>+'SHALAMAR MASTER DATA'!C524</f>
        <v>AUTOMATION AD CONTROL / GAUGES / SAFETY EQUIPMENT </v>
      </c>
      <c r="C15" s="16">
        <f>+'SHALAMAR MASTER DATA'!I538</f>
        <v>0</v>
      </c>
      <c r="D15" s="16">
        <v>0</v>
      </c>
      <c r="E15" s="16">
        <f>+'SHALAMAR MASTER DATA'!I538</f>
        <v>0</v>
      </c>
    </row>
    <row r="16" spans="1:5" ht="14.25">
      <c r="A16" s="14">
        <v>14</v>
      </c>
      <c r="B16" s="15" t="str">
        <f>+'SHALAMAR MASTER DATA'!C540</f>
        <v>MISCELLANEOUS</v>
      </c>
      <c r="C16" s="16">
        <f>+'SHALAMAR MASTER DATA'!I560</f>
        <v>0</v>
      </c>
      <c r="D16" s="16">
        <v>0</v>
      </c>
      <c r="E16" s="16">
        <f>+'SHALAMAR MASTER DATA'!I560</f>
        <v>0</v>
      </c>
    </row>
  </sheetData>
  <sheetProtection password="CB77" sheet="1" selectLockedCells="1" selectUnlockedCells="1"/>
  <mergeCells count="1">
    <mergeCell ref="A1:E1"/>
  </mergeCells>
  <printOptions/>
  <pageMargins left="0.7" right="0.7" top="0.75" bottom="0.75" header="0.3" footer="0.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Abid-ur-Rehman</dc:creator>
  <cp:keywords/>
  <dc:description/>
  <cp:lastModifiedBy>Administrator</cp:lastModifiedBy>
  <cp:lastPrinted>2019-09-26T05:57:51Z</cp:lastPrinted>
  <dcterms:created xsi:type="dcterms:W3CDTF">2013-01-18T05:57:51Z</dcterms:created>
  <dcterms:modified xsi:type="dcterms:W3CDTF">2019-09-26T12:38:20Z</dcterms:modified>
  <cp:category/>
  <cp:version/>
  <cp:contentType/>
  <cp:contentStatus/>
</cp:coreProperties>
</file>